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7" i="1"/>
  <c r="E97"/>
  <c r="G97"/>
  <c r="H97"/>
  <c r="D64"/>
  <c r="E64"/>
  <c r="G64"/>
  <c r="H64"/>
  <c r="C80"/>
  <c r="C12"/>
  <c r="C46"/>
  <c r="I84"/>
  <c r="F84"/>
  <c r="I51"/>
  <c r="F51"/>
  <c r="I17"/>
  <c r="F17"/>
  <c r="I93"/>
  <c r="F93"/>
  <c r="I92"/>
  <c r="F92"/>
  <c r="I89"/>
  <c r="F89"/>
  <c r="I88"/>
  <c r="F88"/>
  <c r="E30"/>
  <c r="G30"/>
  <c r="H30"/>
  <c r="D30"/>
  <c r="I55"/>
  <c r="F55"/>
  <c r="I56"/>
  <c r="F56"/>
  <c r="I21"/>
  <c r="F21"/>
  <c r="C17"/>
  <c r="I87"/>
  <c r="F87"/>
  <c r="C83"/>
  <c r="C84"/>
  <c r="C85"/>
  <c r="C86"/>
  <c r="C87"/>
  <c r="C88"/>
  <c r="C89"/>
  <c r="C90"/>
  <c r="C91"/>
  <c r="C92"/>
  <c r="C93"/>
  <c r="C94"/>
  <c r="C95"/>
  <c r="C96"/>
  <c r="I20"/>
  <c r="F20"/>
  <c r="I54"/>
  <c r="F54"/>
  <c r="I60"/>
  <c r="F60"/>
  <c r="C49"/>
  <c r="C50"/>
  <c r="C51"/>
  <c r="C52"/>
  <c r="C53"/>
  <c r="C54"/>
  <c r="C55"/>
  <c r="C56"/>
  <c r="C57"/>
  <c r="C58"/>
  <c r="C59"/>
  <c r="C60"/>
  <c r="C61"/>
  <c r="C62"/>
  <c r="C63"/>
  <c r="I59"/>
  <c r="F59"/>
  <c r="I25"/>
  <c r="F25"/>
  <c r="I26"/>
  <c r="F26"/>
  <c r="C29"/>
  <c r="C28"/>
  <c r="C27"/>
  <c r="C26"/>
  <c r="C25"/>
  <c r="C24"/>
  <c r="C23"/>
  <c r="C22"/>
  <c r="C21"/>
  <c r="C20"/>
  <c r="C19"/>
  <c r="C18"/>
  <c r="C16"/>
  <c r="C15"/>
  <c r="I82"/>
  <c r="I81"/>
  <c r="I79"/>
  <c r="I78"/>
  <c r="I77"/>
  <c r="F82"/>
  <c r="F81"/>
  <c r="F79"/>
  <c r="F78"/>
  <c r="F77"/>
  <c r="C78"/>
  <c r="C79"/>
  <c r="C81"/>
  <c r="C82"/>
  <c r="C77"/>
  <c r="I48"/>
  <c r="I47"/>
  <c r="I45"/>
  <c r="I44"/>
  <c r="I43"/>
  <c r="F48"/>
  <c r="F47"/>
  <c r="F45"/>
  <c r="F44"/>
  <c r="F43"/>
  <c r="C48"/>
  <c r="C47"/>
  <c r="C45"/>
  <c r="C44"/>
  <c r="C43"/>
  <c r="C13"/>
  <c r="C14"/>
  <c r="I14"/>
  <c r="I13"/>
  <c r="F14"/>
  <c r="F13"/>
  <c r="C10"/>
  <c r="C11"/>
  <c r="I97" l="1"/>
  <c r="I64"/>
  <c r="F97"/>
  <c r="C97"/>
  <c r="F64"/>
  <c r="C64"/>
  <c r="C9"/>
  <c r="C30" s="1"/>
  <c r="I11"/>
  <c r="I10"/>
  <c r="I9"/>
  <c r="F11"/>
  <c r="F10"/>
  <c r="F9"/>
  <c r="F30" l="1"/>
  <c r="I30"/>
</calcChain>
</file>

<file path=xl/sharedStrings.xml><?xml version="1.0" encoding="utf-8"?>
<sst xmlns="http://schemas.openxmlformats.org/spreadsheetml/2006/main" count="143" uniqueCount="50">
  <si>
    <t>Наименование</t>
  </si>
  <si>
    <t>Итого:</t>
  </si>
  <si>
    <t>Приложение 1</t>
  </si>
  <si>
    <t>гр.1</t>
  </si>
  <si>
    <t>гр.2</t>
  </si>
  <si>
    <t>гр.3</t>
  </si>
  <si>
    <t>гр.4</t>
  </si>
  <si>
    <t>гр.5</t>
  </si>
  <si>
    <t>гр.6</t>
  </si>
  <si>
    <t>гр.7</t>
  </si>
  <si>
    <t>На прохождение военно-врачебной комиссии</t>
  </si>
  <si>
    <t>Общая сумма
(факт)</t>
  </si>
  <si>
    <t>На прохождение полиграфилогического исследования</t>
  </si>
  <si>
    <t>Кол-во чел. в год</t>
  </si>
  <si>
    <t>гр.8</t>
  </si>
  <si>
    <t>Расходы на 1 ед. 
(гр.3/гр.4)</t>
  </si>
  <si>
    <t>Расходы на 1 ед. 
(гр.6/гр.7)</t>
  </si>
  <si>
    <t>Оплата труда</t>
  </si>
  <si>
    <t>Дополнительные денежные выплаты</t>
  </si>
  <si>
    <t>Компенсационные выплаты</t>
  </si>
  <si>
    <t>Обязательные пенсионные взносы работодателей</t>
  </si>
  <si>
    <t>Социальный налог</t>
  </si>
  <si>
    <t xml:space="preserve">Взносы на обязательное страхование </t>
  </si>
  <si>
    <t>Приобретение продуктов питания</t>
  </si>
  <si>
    <t>Приобретение лекарственных средств и прочих изделий медицинского назначения</t>
  </si>
  <si>
    <t>Приобретение,пошив и ремонт предметов вещевого имущества и др.форменного и специального обмундирования</t>
  </si>
  <si>
    <t>Оплата коммунальных услуг</t>
  </si>
  <si>
    <t>Оплата услуг связи</t>
  </si>
  <si>
    <t>Оплата транспортных услуг</t>
  </si>
  <si>
    <t>Оплата аренды за помещение</t>
  </si>
  <si>
    <t>Командировки и служебные разъезды внутри страны</t>
  </si>
  <si>
    <t>Командировки и служебные разъезды за пределы страны</t>
  </si>
  <si>
    <t>Прочие текущие затраты</t>
  </si>
  <si>
    <t>Трансферты физическим лицам</t>
  </si>
  <si>
    <t>Всего сумма расходов предусмотренные на содержание ОВВК</t>
  </si>
  <si>
    <t>в том числе:</t>
  </si>
  <si>
    <t>Приобретение прочих запасов, в т.ч.
     - расходные материалы;
     - канцелярские товары;
     - и т.д.</t>
  </si>
  <si>
    <t>тыс.тенге</t>
  </si>
  <si>
    <t>Социальные отчисления в Государственный фонд социального страхования</t>
  </si>
  <si>
    <t>Приобретение топлива, горюче-смазочных материалов</t>
  </si>
  <si>
    <t>Оплата прочих услуг и работ, в т.ч.
     -банковские услуги (19,257+3,968)
     - расходы на обслуживание полиграфологического оборудования (0+85,0)
     - расходы на повышение квалификации (27,0+30,0)
     - изготовление бланков (99,0+0,0)</t>
  </si>
  <si>
    <t>Оплата прочих услуг и работ, в т.ч.
     -банковские услуги (16,054+3,506)
     - расходы на обслуживание полиграфологического оборудования (0+0,0)
     - расходы на повышение квалификации (39,537+0,0)
     - изготовление бланков (148,5+0,0)</t>
  </si>
  <si>
    <t>Оплата прочих услуг и работ, в т.ч.
     -банковские услуги (13,850+2,875)
     - расходы на обслуживание полиграфологического оборудования (0+0)
     - расходы на повышение квалификации (0,0+0,0)
     - изготовление бланков (64,6+0,0)</t>
  </si>
  <si>
    <t>Расходы по прохождению ВВК и полиграфологического исследования в Поликлинике ДВД Кызылординской области, за 2015 год</t>
  </si>
  <si>
    <t>Расходы по прохождению ВВК и полиграфологического исследования в Поликлинике ДВД Кызылординской области, за 2016 год</t>
  </si>
  <si>
    <t>Расходы по прохождению ВВК и полиграфологического исследования в Поликлинике ДВД Кызылординской области, за 2017 год</t>
  </si>
  <si>
    <t>Заведующий врач Поликлиники ДВД Кызылординской области</t>
  </si>
  <si>
    <t>Гл. бухгалтер</t>
  </si>
  <si>
    <t>Амирсеитова Д.А.</t>
  </si>
  <si>
    <t>Баимбетова Б.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</si>
</sst>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0" borderId="1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top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4">
    <cellStyle name="Обычный" xfId="0" builtinId="0"/>
    <cellStyle name="Обычный_1ГУ 2003  МЮ июнь" xfId="2"/>
    <cellStyle name="Обычный_1ГУ 2003  МЮ июнь 2" xfId="3"/>
    <cellStyle name="Обычный_ГУ - 2010 г - 2012 г.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showGridLines="0" tabSelected="1" topLeftCell="A16" zoomScale="75" zoomScaleNormal="75" zoomScaleSheetLayoutView="100" workbookViewId="0">
      <selection activeCell="K27" sqref="K27"/>
    </sheetView>
  </sheetViews>
  <sheetFormatPr defaultRowHeight="12.75"/>
  <cols>
    <col min="1" max="1" width="4.42578125" style="13" customWidth="1"/>
    <col min="2" max="2" width="42" style="13" customWidth="1"/>
    <col min="3" max="3" width="16.85546875" style="13" customWidth="1"/>
    <col min="4" max="4" width="12.140625" style="13" customWidth="1"/>
    <col min="5" max="5" width="9.7109375" style="13" customWidth="1"/>
    <col min="6" max="6" width="16.5703125" style="13" customWidth="1"/>
    <col min="7" max="7" width="11.5703125" style="13" customWidth="1"/>
    <col min="8" max="8" width="11" style="13" customWidth="1"/>
    <col min="9" max="9" width="17" style="13" customWidth="1"/>
    <col min="10" max="16384" width="9.140625" style="13"/>
  </cols>
  <sheetData>
    <row r="1" spans="1:10">
      <c r="I1" s="30" t="s">
        <v>2</v>
      </c>
    </row>
    <row r="2" spans="1:10" ht="8.25" customHeight="1"/>
    <row r="3" spans="1:10" ht="14.25">
      <c r="B3" s="35" t="s">
        <v>43</v>
      </c>
      <c r="C3" s="35"/>
      <c r="D3" s="35"/>
      <c r="E3" s="35"/>
      <c r="F3" s="35"/>
      <c r="G3" s="35"/>
      <c r="H3" s="35"/>
      <c r="I3" s="35"/>
    </row>
    <row r="4" spans="1:10">
      <c r="B4" s="14"/>
      <c r="C4" s="14"/>
      <c r="D4" s="14"/>
      <c r="E4" s="14"/>
      <c r="F4" s="14"/>
      <c r="G4" s="14"/>
      <c r="H4" s="14"/>
      <c r="I4" s="15" t="s">
        <v>37</v>
      </c>
    </row>
    <row r="5" spans="1:10">
      <c r="A5" s="31" t="s">
        <v>0</v>
      </c>
      <c r="B5" s="31"/>
      <c r="C5" s="39" t="s">
        <v>34</v>
      </c>
      <c r="D5" s="31" t="s">
        <v>35</v>
      </c>
      <c r="E5" s="31"/>
      <c r="F5" s="31"/>
      <c r="G5" s="31"/>
      <c r="H5" s="31"/>
      <c r="I5" s="31"/>
    </row>
    <row r="6" spans="1:10" ht="26.25" customHeight="1">
      <c r="A6" s="31"/>
      <c r="B6" s="31"/>
      <c r="C6" s="39"/>
      <c r="D6" s="36" t="s">
        <v>10</v>
      </c>
      <c r="E6" s="36"/>
      <c r="F6" s="37"/>
      <c r="G6" s="38" t="s">
        <v>12</v>
      </c>
      <c r="H6" s="36"/>
      <c r="I6" s="37"/>
    </row>
    <row r="7" spans="1:10" ht="40.5" customHeight="1">
      <c r="A7" s="31"/>
      <c r="B7" s="31"/>
      <c r="C7" s="39"/>
      <c r="D7" s="10" t="s">
        <v>11</v>
      </c>
      <c r="E7" s="9" t="s">
        <v>13</v>
      </c>
      <c r="F7" s="16" t="s">
        <v>15</v>
      </c>
      <c r="G7" s="16" t="s">
        <v>11</v>
      </c>
      <c r="H7" s="9" t="s">
        <v>13</v>
      </c>
      <c r="I7" s="16" t="s">
        <v>16</v>
      </c>
      <c r="J7" s="12"/>
    </row>
    <row r="8" spans="1:10" ht="15" customHeight="1">
      <c r="A8" s="31" t="s">
        <v>3</v>
      </c>
      <c r="B8" s="31"/>
      <c r="C8" s="8" t="s">
        <v>4</v>
      </c>
      <c r="D8" s="9" t="s">
        <v>5</v>
      </c>
      <c r="E8" s="10" t="s">
        <v>6</v>
      </c>
      <c r="F8" s="11" t="s">
        <v>7</v>
      </c>
      <c r="G8" s="9" t="s">
        <v>8</v>
      </c>
      <c r="H8" s="10" t="s">
        <v>9</v>
      </c>
      <c r="I8" s="10" t="s">
        <v>14</v>
      </c>
      <c r="J8" s="12"/>
    </row>
    <row r="9" spans="1:10">
      <c r="A9" s="5">
        <v>111</v>
      </c>
      <c r="B9" s="4" t="s">
        <v>17</v>
      </c>
      <c r="C9" s="19">
        <f>D9+G9</f>
        <v>5201.7699999999995</v>
      </c>
      <c r="D9" s="17">
        <v>4331.2309999999998</v>
      </c>
      <c r="E9" s="32">
        <v>5</v>
      </c>
      <c r="F9" s="18">
        <f>D9</f>
        <v>4331.2309999999998</v>
      </c>
      <c r="G9" s="17">
        <v>870.53899999999999</v>
      </c>
      <c r="H9" s="32">
        <v>1</v>
      </c>
      <c r="I9" s="17">
        <f>G9/H9</f>
        <v>870.53899999999999</v>
      </c>
    </row>
    <row r="10" spans="1:10">
      <c r="A10" s="5">
        <v>112</v>
      </c>
      <c r="B10" s="4" t="s">
        <v>18</v>
      </c>
      <c r="C10" s="19">
        <f t="shared" ref="C10:C29" si="0">D10+G10</f>
        <v>657.9</v>
      </c>
      <c r="D10" s="17">
        <v>532.9</v>
      </c>
      <c r="E10" s="33"/>
      <c r="F10" s="18">
        <f>D10/E9</f>
        <v>106.58</v>
      </c>
      <c r="G10" s="20">
        <v>125</v>
      </c>
      <c r="H10" s="33"/>
      <c r="I10" s="20">
        <f>G10/H9</f>
        <v>125</v>
      </c>
    </row>
    <row r="11" spans="1:10">
      <c r="A11" s="5">
        <v>113</v>
      </c>
      <c r="B11" s="4" t="s">
        <v>19</v>
      </c>
      <c r="C11" s="19">
        <f t="shared" si="0"/>
        <v>554.12900000000002</v>
      </c>
      <c r="D11" s="17">
        <v>455.02600000000001</v>
      </c>
      <c r="E11" s="33"/>
      <c r="F11" s="18">
        <f>D11/E9</f>
        <v>91.005200000000002</v>
      </c>
      <c r="G11" s="17">
        <v>99.102999999999994</v>
      </c>
      <c r="H11" s="33"/>
      <c r="I11" s="17">
        <f>G11/H9</f>
        <v>99.102999999999994</v>
      </c>
    </row>
    <row r="12" spans="1:10" ht="15" customHeight="1">
      <c r="A12" s="2">
        <v>116</v>
      </c>
      <c r="B12" s="1" t="s">
        <v>20</v>
      </c>
      <c r="C12" s="19">
        <f t="shared" si="0"/>
        <v>0</v>
      </c>
      <c r="D12" s="17"/>
      <c r="E12" s="33"/>
      <c r="F12" s="18"/>
      <c r="G12" s="17"/>
      <c r="H12" s="33"/>
      <c r="I12" s="17"/>
    </row>
    <row r="13" spans="1:10" ht="15" customHeight="1">
      <c r="A13" s="5">
        <v>121</v>
      </c>
      <c r="B13" s="4" t="s">
        <v>21</v>
      </c>
      <c r="C13" s="19">
        <f t="shared" si="0"/>
        <v>276.714</v>
      </c>
      <c r="D13" s="17">
        <v>233.03299999999999</v>
      </c>
      <c r="E13" s="33"/>
      <c r="F13" s="18">
        <f>D13/E9</f>
        <v>46.6066</v>
      </c>
      <c r="G13" s="17">
        <v>43.680999999999997</v>
      </c>
      <c r="H13" s="33"/>
      <c r="I13" s="17">
        <f>G13/H9</f>
        <v>43.680999999999997</v>
      </c>
    </row>
    <row r="14" spans="1:10" ht="24.75" customHeight="1">
      <c r="A14" s="5">
        <v>122</v>
      </c>
      <c r="B14" s="3" t="s">
        <v>38</v>
      </c>
      <c r="C14" s="19">
        <f t="shared" si="0"/>
        <v>243.774</v>
      </c>
      <c r="D14" s="17">
        <v>204.85300000000001</v>
      </c>
      <c r="E14" s="33"/>
      <c r="F14" s="18">
        <f>D14/E9</f>
        <v>40.970600000000005</v>
      </c>
      <c r="G14" s="17">
        <v>38.920999999999999</v>
      </c>
      <c r="H14" s="33"/>
      <c r="I14" s="17">
        <f>G14/H9</f>
        <v>38.920999999999999</v>
      </c>
    </row>
    <row r="15" spans="1:10" ht="15" customHeight="1">
      <c r="A15" s="5">
        <v>123</v>
      </c>
      <c r="B15" s="3" t="s">
        <v>22</v>
      </c>
      <c r="C15" s="19">
        <f t="shared" si="0"/>
        <v>0</v>
      </c>
      <c r="D15" s="17"/>
      <c r="E15" s="33"/>
      <c r="F15" s="17"/>
      <c r="G15" s="17"/>
      <c r="H15" s="33"/>
      <c r="I15" s="17"/>
    </row>
    <row r="16" spans="1:10" ht="15" customHeight="1">
      <c r="A16" s="5">
        <v>141</v>
      </c>
      <c r="B16" s="3" t="s">
        <v>23</v>
      </c>
      <c r="C16" s="19">
        <f t="shared" si="0"/>
        <v>0</v>
      </c>
      <c r="D16" s="17"/>
      <c r="E16" s="33"/>
      <c r="F16" s="17"/>
      <c r="G16" s="17"/>
      <c r="H16" s="33"/>
      <c r="I16" s="17"/>
    </row>
    <row r="17" spans="1:9" ht="25.5">
      <c r="A17" s="5">
        <v>142</v>
      </c>
      <c r="B17" s="3" t="s">
        <v>24</v>
      </c>
      <c r="C17" s="19">
        <f>D17+G17</f>
        <v>36.35</v>
      </c>
      <c r="D17" s="18">
        <v>36.35</v>
      </c>
      <c r="E17" s="33"/>
      <c r="F17" s="17">
        <f>D17/E9</f>
        <v>7.2700000000000005</v>
      </c>
      <c r="G17" s="20">
        <v>0</v>
      </c>
      <c r="H17" s="33"/>
      <c r="I17" s="20">
        <f>G17/H9</f>
        <v>0</v>
      </c>
    </row>
    <row r="18" spans="1:9" ht="39.75" customHeight="1">
      <c r="A18" s="5">
        <v>143</v>
      </c>
      <c r="B18" s="3" t="s">
        <v>25</v>
      </c>
      <c r="C18" s="19">
        <f t="shared" si="0"/>
        <v>0</v>
      </c>
      <c r="D18" s="17"/>
      <c r="E18" s="33"/>
      <c r="F18" s="17"/>
      <c r="G18" s="17"/>
      <c r="H18" s="33"/>
      <c r="I18" s="17"/>
    </row>
    <row r="19" spans="1:9" ht="25.5">
      <c r="A19" s="5">
        <v>144</v>
      </c>
      <c r="B19" s="3" t="s">
        <v>39</v>
      </c>
      <c r="C19" s="19">
        <f t="shared" si="0"/>
        <v>0</v>
      </c>
      <c r="D19" s="17"/>
      <c r="E19" s="33"/>
      <c r="F19" s="17"/>
      <c r="G19" s="17"/>
      <c r="H19" s="33"/>
      <c r="I19" s="17"/>
    </row>
    <row r="20" spans="1:9" ht="54.75" customHeight="1">
      <c r="A20" s="5">
        <v>149</v>
      </c>
      <c r="B20" s="3" t="s">
        <v>36</v>
      </c>
      <c r="C20" s="19">
        <f t="shared" si="0"/>
        <v>9</v>
      </c>
      <c r="D20" s="17">
        <v>6</v>
      </c>
      <c r="E20" s="33"/>
      <c r="F20" s="17">
        <f>D20/E9</f>
        <v>1.2</v>
      </c>
      <c r="G20" s="17">
        <v>3</v>
      </c>
      <c r="H20" s="33"/>
      <c r="I20" s="17">
        <f>G20/H9</f>
        <v>3</v>
      </c>
    </row>
    <row r="21" spans="1:9">
      <c r="A21" s="5">
        <v>151</v>
      </c>
      <c r="B21" s="4" t="s">
        <v>26</v>
      </c>
      <c r="C21" s="19">
        <f t="shared" si="0"/>
        <v>237.43900000000002</v>
      </c>
      <c r="D21" s="17">
        <v>203.84100000000001</v>
      </c>
      <c r="E21" s="33"/>
      <c r="F21" s="17">
        <f>D21/E9</f>
        <v>40.7682</v>
      </c>
      <c r="G21" s="17">
        <v>33.597999999999999</v>
      </c>
      <c r="H21" s="33"/>
      <c r="I21" s="17">
        <f>G21/H9</f>
        <v>33.597999999999999</v>
      </c>
    </row>
    <row r="22" spans="1:9">
      <c r="A22" s="5">
        <v>152</v>
      </c>
      <c r="B22" s="4" t="s">
        <v>27</v>
      </c>
      <c r="C22" s="19">
        <f t="shared" si="0"/>
        <v>0</v>
      </c>
      <c r="D22" s="20">
        <v>0</v>
      </c>
      <c r="E22" s="33"/>
      <c r="F22" s="20">
        <v>0</v>
      </c>
      <c r="G22" s="20">
        <v>0</v>
      </c>
      <c r="H22" s="33"/>
      <c r="I22" s="20">
        <v>0</v>
      </c>
    </row>
    <row r="23" spans="1:9">
      <c r="A23" s="5">
        <v>153</v>
      </c>
      <c r="B23" s="4" t="s">
        <v>28</v>
      </c>
      <c r="C23" s="19">
        <f t="shared" si="0"/>
        <v>0</v>
      </c>
      <c r="D23" s="17"/>
      <c r="E23" s="33"/>
      <c r="F23" s="17"/>
      <c r="G23" s="17"/>
      <c r="H23" s="33"/>
      <c r="I23" s="17"/>
    </row>
    <row r="24" spans="1:9">
      <c r="A24" s="5">
        <v>154</v>
      </c>
      <c r="B24" s="3" t="s">
        <v>29</v>
      </c>
      <c r="C24" s="19">
        <f t="shared" si="0"/>
        <v>0</v>
      </c>
      <c r="D24" s="17"/>
      <c r="E24" s="33"/>
      <c r="F24" s="17"/>
      <c r="G24" s="17"/>
      <c r="H24" s="33"/>
      <c r="I24" s="17"/>
    </row>
    <row r="25" spans="1:9" ht="92.25" customHeight="1">
      <c r="A25" s="5">
        <v>159</v>
      </c>
      <c r="B25" s="3" t="s">
        <v>42</v>
      </c>
      <c r="C25" s="19">
        <f t="shared" si="0"/>
        <v>81.325000000000003</v>
      </c>
      <c r="D25" s="17">
        <v>78.45</v>
      </c>
      <c r="E25" s="33"/>
      <c r="F25" s="17">
        <f>D25/E9</f>
        <v>15.690000000000001</v>
      </c>
      <c r="G25" s="17">
        <v>2.875</v>
      </c>
      <c r="H25" s="33"/>
      <c r="I25" s="17">
        <f>G25/H9</f>
        <v>2.875</v>
      </c>
    </row>
    <row r="26" spans="1:9" ht="25.5">
      <c r="A26" s="5">
        <v>161</v>
      </c>
      <c r="B26" s="3" t="s">
        <v>30</v>
      </c>
      <c r="C26" s="19">
        <f t="shared" si="0"/>
        <v>0</v>
      </c>
      <c r="D26" s="20">
        <v>0</v>
      </c>
      <c r="E26" s="33"/>
      <c r="F26" s="20">
        <f>D26/E9</f>
        <v>0</v>
      </c>
      <c r="G26" s="20">
        <v>0</v>
      </c>
      <c r="H26" s="33"/>
      <c r="I26" s="20">
        <f>G26/H9</f>
        <v>0</v>
      </c>
    </row>
    <row r="27" spans="1:9" ht="25.5">
      <c r="A27" s="5">
        <v>162</v>
      </c>
      <c r="B27" s="3" t="s">
        <v>31</v>
      </c>
      <c r="C27" s="19">
        <f t="shared" si="0"/>
        <v>0</v>
      </c>
      <c r="D27" s="17"/>
      <c r="E27" s="33"/>
      <c r="F27" s="17"/>
      <c r="G27" s="17"/>
      <c r="H27" s="33"/>
      <c r="I27" s="17"/>
    </row>
    <row r="28" spans="1:9">
      <c r="A28" s="5">
        <v>169</v>
      </c>
      <c r="B28" s="4" t="s">
        <v>32</v>
      </c>
      <c r="C28" s="19">
        <f t="shared" si="0"/>
        <v>0</v>
      </c>
      <c r="D28" s="17"/>
      <c r="E28" s="33"/>
      <c r="F28" s="17"/>
      <c r="G28" s="17"/>
      <c r="H28" s="33"/>
      <c r="I28" s="17"/>
    </row>
    <row r="29" spans="1:9" ht="14.25" customHeight="1" thickBot="1">
      <c r="A29" s="6">
        <v>322</v>
      </c>
      <c r="B29" s="7" t="s">
        <v>33</v>
      </c>
      <c r="C29" s="19">
        <f t="shared" si="0"/>
        <v>0</v>
      </c>
      <c r="D29" s="21"/>
      <c r="E29" s="34"/>
      <c r="F29" s="21"/>
      <c r="G29" s="21"/>
      <c r="H29" s="33"/>
      <c r="I29" s="21"/>
    </row>
    <row r="30" spans="1:9" ht="13.5" thickBot="1">
      <c r="A30" s="40" t="s">
        <v>1</v>
      </c>
      <c r="B30" s="41"/>
      <c r="C30" s="23">
        <f>SUM(C9:C29)</f>
        <v>7298.4009999999998</v>
      </c>
      <c r="D30" s="22">
        <f>SUM(D9:D29)</f>
        <v>6081.6840000000002</v>
      </c>
      <c r="E30" s="23">
        <f t="shared" ref="E30:I30" si="1">SUM(E9:E29)</f>
        <v>5</v>
      </c>
      <c r="F30" s="22">
        <f t="shared" si="1"/>
        <v>4681.3215999999993</v>
      </c>
      <c r="G30" s="22">
        <f t="shared" si="1"/>
        <v>1216.7170000000001</v>
      </c>
      <c r="H30" s="23">
        <f t="shared" si="1"/>
        <v>1</v>
      </c>
      <c r="I30" s="22">
        <f t="shared" si="1"/>
        <v>1216.7170000000001</v>
      </c>
    </row>
    <row r="31" spans="1:9" ht="21.75" customHeight="1">
      <c r="A31" s="14"/>
      <c r="B31" s="14"/>
      <c r="C31" s="26"/>
      <c r="D31" s="27"/>
      <c r="E31" s="26"/>
      <c r="F31" s="27"/>
      <c r="G31" s="27"/>
      <c r="H31" s="26"/>
      <c r="I31" s="27"/>
    </row>
    <row r="32" spans="1:9">
      <c r="A32" s="14"/>
      <c r="B32" s="28" t="s">
        <v>46</v>
      </c>
      <c r="C32" s="26"/>
      <c r="D32" s="27"/>
      <c r="E32" s="26"/>
      <c r="F32" s="27"/>
      <c r="G32" s="29" t="s">
        <v>48</v>
      </c>
      <c r="H32" s="26"/>
      <c r="I32" s="27"/>
    </row>
    <row r="33" spans="1:10">
      <c r="A33" s="14"/>
      <c r="B33" s="28" t="s">
        <v>47</v>
      </c>
      <c r="C33" s="26"/>
      <c r="D33" s="27"/>
      <c r="E33" s="26"/>
      <c r="F33" s="27"/>
      <c r="G33" s="29" t="s">
        <v>49</v>
      </c>
      <c r="H33" s="26"/>
      <c r="I33" s="27"/>
    </row>
    <row r="34" spans="1:10">
      <c r="A34" s="14"/>
      <c r="B34" s="14"/>
      <c r="C34" s="26"/>
      <c r="D34" s="27"/>
      <c r="E34" s="26"/>
      <c r="F34" s="27"/>
      <c r="G34" s="27"/>
      <c r="H34" s="26"/>
      <c r="I34" s="27"/>
    </row>
    <row r="35" spans="1:10">
      <c r="I35" s="30" t="s">
        <v>2</v>
      </c>
    </row>
    <row r="36" spans="1:10" ht="9" customHeight="1">
      <c r="I36" s="30"/>
    </row>
    <row r="37" spans="1:10" ht="14.25">
      <c r="B37" s="35" t="s">
        <v>44</v>
      </c>
      <c r="C37" s="35"/>
      <c r="D37" s="35"/>
      <c r="E37" s="35"/>
      <c r="F37" s="35"/>
      <c r="G37" s="35"/>
      <c r="H37" s="35"/>
      <c r="I37" s="35"/>
    </row>
    <row r="38" spans="1:10">
      <c r="B38" s="14"/>
      <c r="C38" s="14"/>
      <c r="D38" s="14"/>
      <c r="E38" s="14"/>
      <c r="F38" s="14"/>
      <c r="G38" s="14"/>
      <c r="H38" s="14"/>
      <c r="I38" s="15" t="s">
        <v>37</v>
      </c>
    </row>
    <row r="39" spans="1:10">
      <c r="A39" s="31" t="s">
        <v>0</v>
      </c>
      <c r="B39" s="31"/>
      <c r="C39" s="39" t="s">
        <v>34</v>
      </c>
      <c r="D39" s="31" t="s">
        <v>35</v>
      </c>
      <c r="E39" s="31"/>
      <c r="F39" s="31"/>
      <c r="G39" s="31"/>
      <c r="H39" s="31"/>
      <c r="I39" s="31"/>
    </row>
    <row r="40" spans="1:10" ht="26.25" customHeight="1">
      <c r="A40" s="31"/>
      <c r="B40" s="31"/>
      <c r="C40" s="39"/>
      <c r="D40" s="36" t="s">
        <v>10</v>
      </c>
      <c r="E40" s="36"/>
      <c r="F40" s="37"/>
      <c r="G40" s="38" t="s">
        <v>12</v>
      </c>
      <c r="H40" s="36"/>
      <c r="I40" s="37"/>
    </row>
    <row r="41" spans="1:10" ht="48.75" customHeight="1">
      <c r="A41" s="31"/>
      <c r="B41" s="31"/>
      <c r="C41" s="39"/>
      <c r="D41" s="10" t="s">
        <v>11</v>
      </c>
      <c r="E41" s="9" t="s">
        <v>13</v>
      </c>
      <c r="F41" s="16" t="s">
        <v>15</v>
      </c>
      <c r="G41" s="16" t="s">
        <v>11</v>
      </c>
      <c r="H41" s="9" t="s">
        <v>13</v>
      </c>
      <c r="I41" s="16" t="s">
        <v>16</v>
      </c>
      <c r="J41" s="12"/>
    </row>
    <row r="42" spans="1:10" ht="15" customHeight="1">
      <c r="A42" s="31" t="s">
        <v>3</v>
      </c>
      <c r="B42" s="31"/>
      <c r="C42" s="8" t="s">
        <v>4</v>
      </c>
      <c r="D42" s="9" t="s">
        <v>5</v>
      </c>
      <c r="E42" s="10" t="s">
        <v>6</v>
      </c>
      <c r="F42" s="11" t="s">
        <v>7</v>
      </c>
      <c r="G42" s="9" t="s">
        <v>8</v>
      </c>
      <c r="H42" s="10" t="s">
        <v>9</v>
      </c>
      <c r="I42" s="10" t="s">
        <v>14</v>
      </c>
      <c r="J42" s="12"/>
    </row>
    <row r="43" spans="1:10">
      <c r="A43" s="5">
        <v>111</v>
      </c>
      <c r="B43" s="4" t="s">
        <v>17</v>
      </c>
      <c r="C43" s="19">
        <f>D43+G43</f>
        <v>6963.1530000000002</v>
      </c>
      <c r="D43" s="17">
        <v>5780.0349999999999</v>
      </c>
      <c r="E43" s="32">
        <v>5</v>
      </c>
      <c r="F43" s="17">
        <f>D43/E43</f>
        <v>1156.0070000000001</v>
      </c>
      <c r="G43" s="17">
        <v>1183.1179999999999</v>
      </c>
      <c r="H43" s="32">
        <v>1</v>
      </c>
      <c r="I43" s="17">
        <f>G43/H43</f>
        <v>1183.1179999999999</v>
      </c>
    </row>
    <row r="44" spans="1:10">
      <c r="A44" s="5">
        <v>112</v>
      </c>
      <c r="B44" s="4" t="s">
        <v>18</v>
      </c>
      <c r="C44" s="19">
        <f t="shared" ref="C44:C63" si="2">D44+G44</f>
        <v>274</v>
      </c>
      <c r="D44" s="17">
        <v>214</v>
      </c>
      <c r="E44" s="33"/>
      <c r="F44" s="17">
        <f>D44/E43</f>
        <v>42.8</v>
      </c>
      <c r="G44" s="20">
        <v>60</v>
      </c>
      <c r="H44" s="33"/>
      <c r="I44" s="20">
        <f>G44/H43</f>
        <v>60</v>
      </c>
    </row>
    <row r="45" spans="1:10">
      <c r="A45" s="5">
        <v>113</v>
      </c>
      <c r="B45" s="4" t="s">
        <v>19</v>
      </c>
      <c r="C45" s="19">
        <f t="shared" si="2"/>
        <v>878.12599999999998</v>
      </c>
      <c r="D45" s="17">
        <v>752.47699999999998</v>
      </c>
      <c r="E45" s="33"/>
      <c r="F45" s="17">
        <f>D45/E43</f>
        <v>150.49539999999999</v>
      </c>
      <c r="G45" s="17">
        <v>125.649</v>
      </c>
      <c r="H45" s="33"/>
      <c r="I45" s="17">
        <f>G45/H43</f>
        <v>125.649</v>
      </c>
    </row>
    <row r="46" spans="1:10">
      <c r="A46" s="2">
        <v>116</v>
      </c>
      <c r="B46" s="1" t="s">
        <v>20</v>
      </c>
      <c r="C46" s="19">
        <f t="shared" si="2"/>
        <v>0</v>
      </c>
      <c r="D46" s="17"/>
      <c r="E46" s="33"/>
      <c r="F46" s="17"/>
      <c r="G46" s="17"/>
      <c r="H46" s="33"/>
      <c r="I46" s="17"/>
    </row>
    <row r="47" spans="1:10">
      <c r="A47" s="5">
        <v>121</v>
      </c>
      <c r="B47" s="4" t="s">
        <v>21</v>
      </c>
      <c r="C47" s="19">
        <f t="shared" si="2"/>
        <v>351.94799999999998</v>
      </c>
      <c r="D47" s="17">
        <v>297.25799999999998</v>
      </c>
      <c r="E47" s="33"/>
      <c r="F47" s="17">
        <f>D47/E43</f>
        <v>59.451599999999999</v>
      </c>
      <c r="G47" s="17">
        <v>54.69</v>
      </c>
      <c r="H47" s="33"/>
      <c r="I47" s="17">
        <f>G47/H43</f>
        <v>54.69</v>
      </c>
    </row>
    <row r="48" spans="1:10" ht="25.5">
      <c r="A48" s="5">
        <v>122</v>
      </c>
      <c r="B48" s="3" t="s">
        <v>38</v>
      </c>
      <c r="C48" s="19">
        <f t="shared" si="2"/>
        <v>301.40699999999998</v>
      </c>
      <c r="D48" s="17">
        <v>249.68600000000001</v>
      </c>
      <c r="E48" s="33"/>
      <c r="F48" s="17">
        <f>D48/E43</f>
        <v>49.937200000000004</v>
      </c>
      <c r="G48" s="17">
        <v>51.720999999999997</v>
      </c>
      <c r="H48" s="33"/>
      <c r="I48" s="17">
        <f>G48/H43</f>
        <v>51.720999999999997</v>
      </c>
    </row>
    <row r="49" spans="1:9">
      <c r="A49" s="5">
        <v>123</v>
      </c>
      <c r="B49" s="3" t="s">
        <v>22</v>
      </c>
      <c r="C49" s="19">
        <f t="shared" si="2"/>
        <v>0</v>
      </c>
      <c r="D49" s="17"/>
      <c r="E49" s="33"/>
      <c r="F49" s="17"/>
      <c r="G49" s="17"/>
      <c r="H49" s="33"/>
      <c r="I49" s="17"/>
    </row>
    <row r="50" spans="1:9">
      <c r="A50" s="5">
        <v>141</v>
      </c>
      <c r="B50" s="3" t="s">
        <v>23</v>
      </c>
      <c r="C50" s="19">
        <f t="shared" si="2"/>
        <v>0</v>
      </c>
      <c r="D50" s="17"/>
      <c r="E50" s="33"/>
      <c r="F50" s="17"/>
      <c r="G50" s="17"/>
      <c r="H50" s="33"/>
      <c r="I50" s="17"/>
    </row>
    <row r="51" spans="1:9" ht="25.5">
      <c r="A51" s="5">
        <v>142</v>
      </c>
      <c r="B51" s="3" t="s">
        <v>24</v>
      </c>
      <c r="C51" s="19">
        <f t="shared" si="2"/>
        <v>172.523</v>
      </c>
      <c r="D51" s="17">
        <v>172.523</v>
      </c>
      <c r="E51" s="33"/>
      <c r="F51" s="17">
        <f>D51/E43</f>
        <v>34.504599999999996</v>
      </c>
      <c r="G51" s="20">
        <v>0</v>
      </c>
      <c r="H51" s="33"/>
      <c r="I51" s="20">
        <f>G51/H43</f>
        <v>0</v>
      </c>
    </row>
    <row r="52" spans="1:9" ht="39" customHeight="1">
      <c r="A52" s="5">
        <v>143</v>
      </c>
      <c r="B52" s="3" t="s">
        <v>25</v>
      </c>
      <c r="C52" s="19">
        <f t="shared" si="2"/>
        <v>0</v>
      </c>
      <c r="D52" s="17"/>
      <c r="E52" s="33"/>
      <c r="F52" s="17"/>
      <c r="G52" s="17"/>
      <c r="H52" s="33"/>
      <c r="I52" s="17"/>
    </row>
    <row r="53" spans="1:9" ht="25.5">
      <c r="A53" s="5">
        <v>144</v>
      </c>
      <c r="B53" s="3" t="s">
        <v>39</v>
      </c>
      <c r="C53" s="19">
        <f t="shared" si="2"/>
        <v>0</v>
      </c>
      <c r="D53" s="17"/>
      <c r="E53" s="33"/>
      <c r="F53" s="17"/>
      <c r="G53" s="17"/>
      <c r="H53" s="33"/>
      <c r="I53" s="17"/>
    </row>
    <row r="54" spans="1:9" ht="54" customHeight="1">
      <c r="A54" s="5">
        <v>149</v>
      </c>
      <c r="B54" s="3" t="s">
        <v>36</v>
      </c>
      <c r="C54" s="19">
        <f t="shared" si="2"/>
        <v>7</v>
      </c>
      <c r="D54" s="17">
        <v>4.5</v>
      </c>
      <c r="E54" s="33"/>
      <c r="F54" s="17">
        <f>D54/E43</f>
        <v>0.9</v>
      </c>
      <c r="G54" s="17">
        <v>2.5</v>
      </c>
      <c r="H54" s="33"/>
      <c r="I54" s="17">
        <f>G54/H43</f>
        <v>2.5</v>
      </c>
    </row>
    <row r="55" spans="1:9">
      <c r="A55" s="5">
        <v>151</v>
      </c>
      <c r="B55" s="4" t="s">
        <v>26</v>
      </c>
      <c r="C55" s="19">
        <f t="shared" si="2"/>
        <v>482.67600000000004</v>
      </c>
      <c r="D55" s="17">
        <v>414.37700000000001</v>
      </c>
      <c r="E55" s="33"/>
      <c r="F55" s="17">
        <f>D55/E43</f>
        <v>82.875399999999999</v>
      </c>
      <c r="G55" s="17">
        <v>68.299000000000007</v>
      </c>
      <c r="H55" s="33"/>
      <c r="I55" s="17">
        <f>G55/H43</f>
        <v>68.299000000000007</v>
      </c>
    </row>
    <row r="56" spans="1:9">
      <c r="A56" s="5">
        <v>152</v>
      </c>
      <c r="B56" s="4" t="s">
        <v>27</v>
      </c>
      <c r="C56" s="19">
        <f t="shared" si="2"/>
        <v>0</v>
      </c>
      <c r="D56" s="20">
        <v>0</v>
      </c>
      <c r="E56" s="33"/>
      <c r="F56" s="20">
        <f>D56/E43</f>
        <v>0</v>
      </c>
      <c r="G56" s="20">
        <v>0</v>
      </c>
      <c r="H56" s="33"/>
      <c r="I56" s="20">
        <f>G56/H43</f>
        <v>0</v>
      </c>
    </row>
    <row r="57" spans="1:9">
      <c r="A57" s="5">
        <v>153</v>
      </c>
      <c r="B57" s="4" t="s">
        <v>28</v>
      </c>
      <c r="C57" s="19">
        <f t="shared" si="2"/>
        <v>0</v>
      </c>
      <c r="D57" s="17"/>
      <c r="E57" s="33"/>
      <c r="F57" s="17"/>
      <c r="G57" s="17"/>
      <c r="H57" s="33"/>
      <c r="I57" s="17"/>
    </row>
    <row r="58" spans="1:9">
      <c r="A58" s="5">
        <v>154</v>
      </c>
      <c r="B58" s="3" t="s">
        <v>29</v>
      </c>
      <c r="C58" s="19">
        <f t="shared" si="2"/>
        <v>0</v>
      </c>
      <c r="D58" s="17"/>
      <c r="E58" s="33"/>
      <c r="F58" s="17"/>
      <c r="G58" s="17"/>
      <c r="H58" s="33"/>
      <c r="I58" s="17"/>
    </row>
    <row r="59" spans="1:9" ht="93" customHeight="1">
      <c r="A59" s="5">
        <v>159</v>
      </c>
      <c r="B59" s="3" t="s">
        <v>40</v>
      </c>
      <c r="C59" s="19">
        <f t="shared" si="2"/>
        <v>264.22500000000002</v>
      </c>
      <c r="D59" s="17">
        <v>145.25700000000001</v>
      </c>
      <c r="E59" s="33"/>
      <c r="F59" s="17">
        <f>D59/E43</f>
        <v>29.051400000000001</v>
      </c>
      <c r="G59" s="17">
        <v>118.968</v>
      </c>
      <c r="H59" s="33"/>
      <c r="I59" s="17">
        <f>G59/H43</f>
        <v>118.968</v>
      </c>
    </row>
    <row r="60" spans="1:9" ht="25.5">
      <c r="A60" s="5">
        <v>161</v>
      </c>
      <c r="B60" s="3" t="s">
        <v>30</v>
      </c>
      <c r="C60" s="19">
        <f t="shared" si="2"/>
        <v>333.59899999999999</v>
      </c>
      <c r="D60" s="18">
        <v>127.547</v>
      </c>
      <c r="E60" s="33"/>
      <c r="F60" s="17">
        <f>D60/E43</f>
        <v>25.509399999999999</v>
      </c>
      <c r="G60" s="18">
        <v>206.05199999999999</v>
      </c>
      <c r="H60" s="33"/>
      <c r="I60" s="18">
        <f>G60/H43</f>
        <v>206.05199999999999</v>
      </c>
    </row>
    <row r="61" spans="1:9" ht="25.5">
      <c r="A61" s="5">
        <v>162</v>
      </c>
      <c r="B61" s="3" t="s">
        <v>31</v>
      </c>
      <c r="C61" s="19">
        <f t="shared" si="2"/>
        <v>0</v>
      </c>
      <c r="D61" s="20"/>
      <c r="E61" s="33"/>
      <c r="F61" s="20"/>
      <c r="G61" s="20"/>
      <c r="H61" s="33"/>
      <c r="I61" s="20"/>
    </row>
    <row r="62" spans="1:9">
      <c r="A62" s="5">
        <v>169</v>
      </c>
      <c r="B62" s="4" t="s">
        <v>32</v>
      </c>
      <c r="C62" s="19">
        <f t="shared" si="2"/>
        <v>0</v>
      </c>
      <c r="D62" s="20"/>
      <c r="E62" s="33"/>
      <c r="F62" s="20"/>
      <c r="G62" s="20"/>
      <c r="H62" s="33"/>
      <c r="I62" s="20"/>
    </row>
    <row r="63" spans="1:9" ht="13.5" thickBot="1">
      <c r="A63" s="6">
        <v>322</v>
      </c>
      <c r="B63" s="7" t="s">
        <v>33</v>
      </c>
      <c r="C63" s="19">
        <f t="shared" si="2"/>
        <v>0</v>
      </c>
      <c r="D63" s="24"/>
      <c r="E63" s="33"/>
      <c r="F63" s="20"/>
      <c r="G63" s="24"/>
      <c r="H63" s="33"/>
      <c r="I63" s="24"/>
    </row>
    <row r="64" spans="1:9" ht="13.5" thickBot="1">
      <c r="A64" s="40" t="s">
        <v>1</v>
      </c>
      <c r="B64" s="41"/>
      <c r="C64" s="23">
        <f>SUM(C43:C63)</f>
        <v>10028.656999999999</v>
      </c>
      <c r="D64" s="22">
        <f t="shared" ref="D64:I64" si="3">SUM(D43:D63)</f>
        <v>8157.6599999999989</v>
      </c>
      <c r="E64" s="23">
        <f t="shared" si="3"/>
        <v>5</v>
      </c>
      <c r="F64" s="22">
        <f t="shared" si="3"/>
        <v>1631.5320000000002</v>
      </c>
      <c r="G64" s="22">
        <f t="shared" si="3"/>
        <v>1870.9969999999998</v>
      </c>
      <c r="H64" s="23">
        <f t="shared" si="3"/>
        <v>1</v>
      </c>
      <c r="I64" s="22">
        <f t="shared" si="3"/>
        <v>1870.9969999999998</v>
      </c>
    </row>
    <row r="65" spans="1:10" ht="18.75" customHeight="1">
      <c r="A65" s="14"/>
      <c r="B65" s="14"/>
      <c r="C65" s="26"/>
      <c r="D65" s="27"/>
      <c r="E65" s="26"/>
      <c r="F65" s="27"/>
      <c r="G65" s="27"/>
      <c r="H65" s="26"/>
      <c r="I65" s="27"/>
    </row>
    <row r="66" spans="1:10">
      <c r="A66" s="14"/>
      <c r="B66" s="28" t="s">
        <v>46</v>
      </c>
      <c r="C66" s="26"/>
      <c r="D66" s="27"/>
      <c r="E66" s="26"/>
      <c r="F66" s="27"/>
      <c r="G66" s="29" t="s">
        <v>48</v>
      </c>
      <c r="H66" s="26"/>
      <c r="I66" s="27"/>
    </row>
    <row r="67" spans="1:10">
      <c r="A67" s="14"/>
      <c r="B67" s="28" t="s">
        <v>47</v>
      </c>
      <c r="C67" s="26"/>
      <c r="D67" s="27"/>
      <c r="E67" s="26"/>
      <c r="F67" s="27"/>
      <c r="G67" s="29" t="s">
        <v>49</v>
      </c>
      <c r="H67" s="26"/>
      <c r="I67" s="27"/>
    </row>
    <row r="68" spans="1:10">
      <c r="A68" s="14"/>
      <c r="B68" s="14"/>
      <c r="C68" s="26"/>
      <c r="D68" s="27"/>
      <c r="E68" s="26"/>
      <c r="F68" s="27"/>
      <c r="G68" s="27"/>
      <c r="H68" s="26"/>
      <c r="I68" s="27"/>
    </row>
    <row r="69" spans="1:10">
      <c r="I69" s="30" t="s">
        <v>2</v>
      </c>
    </row>
    <row r="70" spans="1:10" ht="9" customHeight="1">
      <c r="I70" s="30"/>
    </row>
    <row r="71" spans="1:10" ht="14.25">
      <c r="B71" s="35" t="s">
        <v>45</v>
      </c>
      <c r="C71" s="35"/>
      <c r="D71" s="35"/>
      <c r="E71" s="35"/>
      <c r="F71" s="35"/>
      <c r="G71" s="35"/>
      <c r="H71" s="35"/>
      <c r="I71" s="35"/>
    </row>
    <row r="72" spans="1:10">
      <c r="B72" s="14"/>
      <c r="C72" s="14"/>
      <c r="D72" s="14"/>
      <c r="E72" s="14"/>
      <c r="F72" s="14"/>
      <c r="G72" s="14"/>
      <c r="H72" s="14"/>
      <c r="I72" s="15" t="s">
        <v>37</v>
      </c>
    </row>
    <row r="73" spans="1:10">
      <c r="A73" s="31" t="s">
        <v>0</v>
      </c>
      <c r="B73" s="31"/>
      <c r="C73" s="39" t="s">
        <v>34</v>
      </c>
      <c r="D73" s="31" t="s">
        <v>35</v>
      </c>
      <c r="E73" s="31"/>
      <c r="F73" s="31"/>
      <c r="G73" s="31"/>
      <c r="H73" s="31"/>
      <c r="I73" s="31"/>
    </row>
    <row r="74" spans="1:10" ht="26.25" customHeight="1">
      <c r="A74" s="31"/>
      <c r="B74" s="31"/>
      <c r="C74" s="39"/>
      <c r="D74" s="39" t="s">
        <v>10</v>
      </c>
      <c r="E74" s="39"/>
      <c r="F74" s="39"/>
      <c r="G74" s="39" t="s">
        <v>12</v>
      </c>
      <c r="H74" s="39"/>
      <c r="I74" s="39"/>
    </row>
    <row r="75" spans="1:10" ht="43.5" customHeight="1">
      <c r="A75" s="31"/>
      <c r="B75" s="31"/>
      <c r="C75" s="39"/>
      <c r="D75" s="16" t="s">
        <v>11</v>
      </c>
      <c r="E75" s="16" t="s">
        <v>13</v>
      </c>
      <c r="F75" s="16" t="s">
        <v>15</v>
      </c>
      <c r="G75" s="16" t="s">
        <v>11</v>
      </c>
      <c r="H75" s="16" t="s">
        <v>13</v>
      </c>
      <c r="I75" s="16" t="s">
        <v>16</v>
      </c>
      <c r="J75" s="12"/>
    </row>
    <row r="76" spans="1:10">
      <c r="A76" s="31" t="s">
        <v>3</v>
      </c>
      <c r="B76" s="31"/>
      <c r="C76" s="8" t="s">
        <v>4</v>
      </c>
      <c r="D76" s="9" t="s">
        <v>5</v>
      </c>
      <c r="E76" s="10" t="s">
        <v>6</v>
      </c>
      <c r="F76" s="11" t="s">
        <v>7</v>
      </c>
      <c r="G76" s="9" t="s">
        <v>8</v>
      </c>
      <c r="H76" s="10" t="s">
        <v>9</v>
      </c>
      <c r="I76" s="10" t="s">
        <v>14</v>
      </c>
    </row>
    <row r="77" spans="1:10">
      <c r="A77" s="5">
        <v>111</v>
      </c>
      <c r="B77" s="4" t="s">
        <v>17</v>
      </c>
      <c r="C77" s="19">
        <f t="shared" ref="C77:C96" si="4">D77+G77</f>
        <v>6713.4339999999993</v>
      </c>
      <c r="D77" s="17">
        <v>5514.5559999999996</v>
      </c>
      <c r="E77" s="32">
        <v>5</v>
      </c>
      <c r="F77" s="17">
        <f>D77/E77</f>
        <v>1102.9112</v>
      </c>
      <c r="G77" s="17">
        <v>1198.8779999999999</v>
      </c>
      <c r="H77" s="32">
        <v>1</v>
      </c>
      <c r="I77" s="17">
        <f>G77/H77</f>
        <v>1198.8779999999999</v>
      </c>
    </row>
    <row r="78" spans="1:10">
      <c r="A78" s="5">
        <v>112</v>
      </c>
      <c r="B78" s="4" t="s">
        <v>18</v>
      </c>
      <c r="C78" s="19">
        <f t="shared" si="4"/>
        <v>0</v>
      </c>
      <c r="D78" s="20">
        <v>0</v>
      </c>
      <c r="E78" s="33"/>
      <c r="F78" s="20">
        <f>D78/E77</f>
        <v>0</v>
      </c>
      <c r="G78" s="20">
        <v>0</v>
      </c>
      <c r="H78" s="33"/>
      <c r="I78" s="20">
        <f>G78/H77</f>
        <v>0</v>
      </c>
    </row>
    <row r="79" spans="1:10">
      <c r="A79" s="5">
        <v>113</v>
      </c>
      <c r="B79" s="4" t="s">
        <v>19</v>
      </c>
      <c r="C79" s="19">
        <f t="shared" si="4"/>
        <v>731.73</v>
      </c>
      <c r="D79" s="17">
        <v>601.12599999999998</v>
      </c>
      <c r="E79" s="33"/>
      <c r="F79" s="17">
        <f>D79/E77</f>
        <v>120.2252</v>
      </c>
      <c r="G79" s="17">
        <v>130.60400000000001</v>
      </c>
      <c r="H79" s="33"/>
      <c r="I79" s="17">
        <f>G79/H77</f>
        <v>130.60400000000001</v>
      </c>
    </row>
    <row r="80" spans="1:10">
      <c r="A80" s="2">
        <v>116</v>
      </c>
      <c r="B80" s="1" t="s">
        <v>20</v>
      </c>
      <c r="C80" s="19">
        <f t="shared" si="4"/>
        <v>0</v>
      </c>
      <c r="D80" s="17"/>
      <c r="E80" s="33"/>
      <c r="F80" s="17"/>
      <c r="G80" s="17"/>
      <c r="H80" s="33"/>
      <c r="I80" s="17"/>
    </row>
    <row r="81" spans="1:9">
      <c r="A81" s="5">
        <v>121</v>
      </c>
      <c r="B81" s="4" t="s">
        <v>21</v>
      </c>
      <c r="C81" s="19">
        <f t="shared" si="4"/>
        <v>360.34899999999999</v>
      </c>
      <c r="D81" s="18">
        <v>308.62</v>
      </c>
      <c r="E81" s="33"/>
      <c r="F81" s="17">
        <f>D81/E77</f>
        <v>61.724000000000004</v>
      </c>
      <c r="G81" s="17">
        <v>51.728999999999999</v>
      </c>
      <c r="H81" s="33"/>
      <c r="I81" s="17">
        <f>G81/H77</f>
        <v>51.728999999999999</v>
      </c>
    </row>
    <row r="82" spans="1:9" ht="27.75" customHeight="1">
      <c r="A82" s="5">
        <v>122</v>
      </c>
      <c r="B82" s="3" t="s">
        <v>38</v>
      </c>
      <c r="C82" s="19">
        <f t="shared" si="4"/>
        <v>185.75799999999998</v>
      </c>
      <c r="D82" s="17">
        <v>142.648</v>
      </c>
      <c r="E82" s="33"/>
      <c r="F82" s="17">
        <f>D82/E77</f>
        <v>28.529599999999999</v>
      </c>
      <c r="G82" s="17">
        <v>43.11</v>
      </c>
      <c r="H82" s="33"/>
      <c r="I82" s="17">
        <f>G82/H77</f>
        <v>43.11</v>
      </c>
    </row>
    <row r="83" spans="1:9">
      <c r="A83" s="5">
        <v>123</v>
      </c>
      <c r="B83" s="3" t="s">
        <v>22</v>
      </c>
      <c r="C83" s="19">
        <f t="shared" si="4"/>
        <v>0</v>
      </c>
      <c r="D83" s="17"/>
      <c r="E83" s="33"/>
      <c r="F83" s="17"/>
      <c r="G83" s="17"/>
      <c r="H83" s="33"/>
      <c r="I83" s="17"/>
    </row>
    <row r="84" spans="1:9" ht="25.5">
      <c r="A84" s="5">
        <v>142</v>
      </c>
      <c r="B84" s="3" t="s">
        <v>24</v>
      </c>
      <c r="C84" s="19">
        <f t="shared" si="4"/>
        <v>94.6</v>
      </c>
      <c r="D84" s="17">
        <v>94.6</v>
      </c>
      <c r="E84" s="33"/>
      <c r="F84" s="25">
        <f>D84/E77</f>
        <v>18.919999999999998</v>
      </c>
      <c r="G84" s="20">
        <v>0</v>
      </c>
      <c r="H84" s="33"/>
      <c r="I84" s="20">
        <f>G84/H77</f>
        <v>0</v>
      </c>
    </row>
    <row r="85" spans="1:9" ht="38.25">
      <c r="A85" s="5">
        <v>143</v>
      </c>
      <c r="B85" s="3" t="s">
        <v>25</v>
      </c>
      <c r="C85" s="19">
        <f t="shared" si="4"/>
        <v>0</v>
      </c>
      <c r="D85" s="17"/>
      <c r="E85" s="33"/>
      <c r="F85" s="17"/>
      <c r="G85" s="17"/>
      <c r="H85" s="33"/>
      <c r="I85" s="17"/>
    </row>
    <row r="86" spans="1:9" ht="26.25" customHeight="1">
      <c r="A86" s="5">
        <v>144</v>
      </c>
      <c r="B86" s="3" t="s">
        <v>39</v>
      </c>
      <c r="C86" s="19">
        <f t="shared" si="4"/>
        <v>0</v>
      </c>
      <c r="D86" s="17"/>
      <c r="E86" s="33"/>
      <c r="F86" s="17"/>
      <c r="G86" s="17"/>
      <c r="H86" s="33"/>
      <c r="I86" s="17"/>
    </row>
    <row r="87" spans="1:9" ht="53.25" customHeight="1">
      <c r="A87" s="5">
        <v>149</v>
      </c>
      <c r="B87" s="3" t="s">
        <v>36</v>
      </c>
      <c r="C87" s="19">
        <f t="shared" si="4"/>
        <v>13.3</v>
      </c>
      <c r="D87" s="17">
        <v>9</v>
      </c>
      <c r="E87" s="33"/>
      <c r="F87" s="17">
        <f>D87/E77</f>
        <v>1.8</v>
      </c>
      <c r="G87" s="17">
        <v>4.3</v>
      </c>
      <c r="H87" s="33"/>
      <c r="I87" s="17">
        <f>G87/H77</f>
        <v>4.3</v>
      </c>
    </row>
    <row r="88" spans="1:9">
      <c r="A88" s="5">
        <v>151</v>
      </c>
      <c r="B88" s="4" t="s">
        <v>26</v>
      </c>
      <c r="C88" s="19">
        <f t="shared" si="4"/>
        <v>522.71199999999999</v>
      </c>
      <c r="D88" s="17">
        <v>448.74799999999999</v>
      </c>
      <c r="E88" s="33"/>
      <c r="F88" s="17">
        <f>D88/E77</f>
        <v>89.749600000000001</v>
      </c>
      <c r="G88" s="17">
        <v>73.963999999999999</v>
      </c>
      <c r="H88" s="33"/>
      <c r="I88" s="17">
        <f>G88/H77</f>
        <v>73.963999999999999</v>
      </c>
    </row>
    <row r="89" spans="1:9">
      <c r="A89" s="5">
        <v>152</v>
      </c>
      <c r="B89" s="4" t="s">
        <v>27</v>
      </c>
      <c r="C89" s="19">
        <f t="shared" si="4"/>
        <v>0</v>
      </c>
      <c r="D89" s="20">
        <v>0</v>
      </c>
      <c r="E89" s="33"/>
      <c r="F89" s="17">
        <f>D89/E77</f>
        <v>0</v>
      </c>
      <c r="G89" s="17">
        <v>0</v>
      </c>
      <c r="H89" s="33"/>
      <c r="I89" s="20">
        <f>G89/H77</f>
        <v>0</v>
      </c>
    </row>
    <row r="90" spans="1:9">
      <c r="A90" s="5">
        <v>153</v>
      </c>
      <c r="B90" s="4" t="s">
        <v>28</v>
      </c>
      <c r="C90" s="19">
        <f t="shared" si="4"/>
        <v>0</v>
      </c>
      <c r="D90" s="17"/>
      <c r="E90" s="33"/>
      <c r="F90" s="17"/>
      <c r="G90" s="17"/>
      <c r="H90" s="33"/>
      <c r="I90" s="17"/>
    </row>
    <row r="91" spans="1:9">
      <c r="A91" s="5">
        <v>154</v>
      </c>
      <c r="B91" s="3" t="s">
        <v>29</v>
      </c>
      <c r="C91" s="19">
        <f t="shared" si="4"/>
        <v>0</v>
      </c>
      <c r="D91" s="17"/>
      <c r="E91" s="33"/>
      <c r="F91" s="17"/>
      <c r="G91" s="17"/>
      <c r="H91" s="33"/>
      <c r="I91" s="17"/>
    </row>
    <row r="92" spans="1:9" ht="93" customHeight="1">
      <c r="A92" s="5">
        <v>159</v>
      </c>
      <c r="B92" s="3" t="s">
        <v>41</v>
      </c>
      <c r="C92" s="19">
        <f t="shared" si="4"/>
        <v>207.59700000000001</v>
      </c>
      <c r="D92" s="17">
        <v>204.09100000000001</v>
      </c>
      <c r="E92" s="33"/>
      <c r="F92" s="17">
        <f>D92/E77</f>
        <v>40.818200000000004</v>
      </c>
      <c r="G92" s="17">
        <v>3.5059999999999998</v>
      </c>
      <c r="H92" s="33"/>
      <c r="I92" s="17">
        <f>G92/H77</f>
        <v>3.5059999999999998</v>
      </c>
    </row>
    <row r="93" spans="1:9" ht="25.5">
      <c r="A93" s="5">
        <v>161</v>
      </c>
      <c r="B93" s="3" t="s">
        <v>30</v>
      </c>
      <c r="C93" s="19">
        <f t="shared" si="4"/>
        <v>0</v>
      </c>
      <c r="D93" s="20">
        <v>0</v>
      </c>
      <c r="E93" s="33"/>
      <c r="F93" s="20">
        <f>D93/E77</f>
        <v>0</v>
      </c>
      <c r="G93" s="20">
        <v>0</v>
      </c>
      <c r="H93" s="33"/>
      <c r="I93" s="20">
        <f>G93/H77</f>
        <v>0</v>
      </c>
    </row>
    <row r="94" spans="1:9" ht="25.5">
      <c r="A94" s="5">
        <v>162</v>
      </c>
      <c r="B94" s="3" t="s">
        <v>31</v>
      </c>
      <c r="C94" s="19">
        <f t="shared" si="4"/>
        <v>0</v>
      </c>
      <c r="D94" s="20"/>
      <c r="E94" s="33"/>
      <c r="F94" s="20"/>
      <c r="G94" s="20"/>
      <c r="H94" s="33"/>
      <c r="I94" s="17"/>
    </row>
    <row r="95" spans="1:9">
      <c r="A95" s="5">
        <v>169</v>
      </c>
      <c r="B95" s="4" t="s">
        <v>32</v>
      </c>
      <c r="C95" s="19">
        <f t="shared" si="4"/>
        <v>0</v>
      </c>
      <c r="D95" s="20"/>
      <c r="E95" s="33"/>
      <c r="F95" s="20"/>
      <c r="G95" s="20"/>
      <c r="H95" s="33"/>
      <c r="I95" s="17"/>
    </row>
    <row r="96" spans="1:9" ht="13.5" thickBot="1">
      <c r="A96" s="6">
        <v>322</v>
      </c>
      <c r="B96" s="7" t="s">
        <v>33</v>
      </c>
      <c r="C96" s="19">
        <f t="shared" si="4"/>
        <v>0</v>
      </c>
      <c r="D96" s="24"/>
      <c r="E96" s="33"/>
      <c r="F96" s="20"/>
      <c r="G96" s="24"/>
      <c r="H96" s="33"/>
      <c r="I96" s="21"/>
    </row>
    <row r="97" spans="1:9" ht="15" customHeight="1" thickBot="1">
      <c r="A97" s="40" t="s">
        <v>1</v>
      </c>
      <c r="B97" s="41"/>
      <c r="C97" s="23">
        <f>SUM(C77:C96)</f>
        <v>8829.48</v>
      </c>
      <c r="D97" s="22">
        <f t="shared" ref="D97:I97" si="5">SUM(D77:D96)</f>
        <v>7323.3890000000001</v>
      </c>
      <c r="E97" s="23">
        <f t="shared" si="5"/>
        <v>5</v>
      </c>
      <c r="F97" s="22">
        <f t="shared" si="5"/>
        <v>1464.6778000000002</v>
      </c>
      <c r="G97" s="22">
        <f t="shared" si="5"/>
        <v>1506.0909999999999</v>
      </c>
      <c r="H97" s="23">
        <f t="shared" si="5"/>
        <v>1</v>
      </c>
      <c r="I97" s="22">
        <f t="shared" si="5"/>
        <v>1506.0909999999999</v>
      </c>
    </row>
    <row r="98" spans="1:9" ht="22.5" customHeight="1">
      <c r="A98" s="14"/>
      <c r="B98" s="14"/>
      <c r="C98" s="26"/>
      <c r="D98" s="27"/>
      <c r="E98" s="26"/>
      <c r="F98" s="27"/>
      <c r="G98" s="27"/>
      <c r="H98" s="26"/>
      <c r="I98" s="27"/>
    </row>
    <row r="99" spans="1:9">
      <c r="A99" s="14"/>
      <c r="B99" s="28" t="s">
        <v>46</v>
      </c>
      <c r="C99" s="26"/>
      <c r="D99" s="27"/>
      <c r="E99" s="26"/>
      <c r="F99" s="27"/>
      <c r="G99" s="29" t="s">
        <v>48</v>
      </c>
      <c r="H99" s="26"/>
      <c r="I99" s="27"/>
    </row>
    <row r="100" spans="1:9">
      <c r="A100" s="14"/>
      <c r="B100" s="28" t="s">
        <v>47</v>
      </c>
      <c r="C100" s="26"/>
      <c r="D100" s="27"/>
      <c r="E100" s="26"/>
      <c r="F100" s="27"/>
      <c r="G100" s="29" t="s">
        <v>49</v>
      </c>
      <c r="H100" s="26"/>
      <c r="I100" s="27"/>
    </row>
    <row r="101" spans="1:9">
      <c r="A101" s="14"/>
      <c r="B101" s="14"/>
      <c r="C101" s="26"/>
      <c r="D101" s="27"/>
      <c r="E101" s="26"/>
      <c r="F101" s="27"/>
      <c r="G101" s="27"/>
      <c r="H101" s="26"/>
      <c r="I101" s="27"/>
    </row>
    <row r="102" spans="1:9">
      <c r="A102" s="14"/>
      <c r="B102" s="14"/>
      <c r="C102" s="26"/>
      <c r="D102" s="27"/>
      <c r="E102" s="26"/>
      <c r="F102" s="27"/>
      <c r="G102" s="27"/>
      <c r="H102" s="26"/>
      <c r="I102" s="27"/>
    </row>
    <row r="103" spans="1:9">
      <c r="A103" s="14"/>
      <c r="B103" s="14"/>
      <c r="C103" s="26"/>
      <c r="D103" s="27"/>
      <c r="E103" s="26"/>
      <c r="F103" s="27"/>
      <c r="G103" s="27"/>
      <c r="H103" s="26"/>
      <c r="I103" s="27"/>
    </row>
    <row r="104" spans="1:9">
      <c r="A104" s="14"/>
      <c r="B104" s="14"/>
      <c r="C104" s="26"/>
      <c r="D104" s="27"/>
      <c r="E104" s="26"/>
      <c r="F104" s="27"/>
      <c r="G104" s="27"/>
      <c r="H104" s="26"/>
      <c r="I104" s="27"/>
    </row>
    <row r="105" spans="1:9">
      <c r="A105" s="14"/>
      <c r="B105" s="14"/>
      <c r="C105" s="26"/>
      <c r="D105" s="27"/>
      <c r="E105" s="26"/>
      <c r="F105" s="27"/>
      <c r="G105" s="27"/>
      <c r="H105" s="26"/>
      <c r="I105" s="27"/>
    </row>
    <row r="106" spans="1:9">
      <c r="A106" s="14"/>
      <c r="B106" s="14"/>
      <c r="C106" s="26"/>
      <c r="D106" s="27"/>
      <c r="E106" s="26"/>
      <c r="F106" s="27"/>
      <c r="G106" s="27"/>
      <c r="H106" s="26"/>
      <c r="I106" s="27"/>
    </row>
    <row r="107" spans="1:9">
      <c r="A107" s="14"/>
      <c r="B107" s="14"/>
      <c r="C107" s="26"/>
      <c r="D107" s="27"/>
      <c r="E107" s="26"/>
      <c r="F107" s="27"/>
      <c r="G107" s="27"/>
      <c r="H107" s="26"/>
      <c r="I107" s="27"/>
    </row>
    <row r="108" spans="1:9">
      <c r="A108" s="14"/>
      <c r="B108" s="14"/>
      <c r="C108" s="26"/>
      <c r="D108" s="27"/>
      <c r="E108" s="26"/>
      <c r="F108" s="27"/>
      <c r="G108" s="27"/>
      <c r="H108" s="26"/>
      <c r="I108" s="27"/>
    </row>
    <row r="109" spans="1:9">
      <c r="A109" s="14"/>
      <c r="B109" s="14"/>
      <c r="C109" s="26"/>
      <c r="D109" s="27"/>
      <c r="E109" s="26"/>
      <c r="F109" s="27"/>
      <c r="G109" s="27"/>
      <c r="H109" s="26"/>
      <c r="I109" s="27"/>
    </row>
  </sheetData>
  <mergeCells count="30">
    <mergeCell ref="E77:E96"/>
    <mergeCell ref="H77:H96"/>
    <mergeCell ref="A97:B97"/>
    <mergeCell ref="A76:B76"/>
    <mergeCell ref="A73:B75"/>
    <mergeCell ref="C73:C75"/>
    <mergeCell ref="D73:I73"/>
    <mergeCell ref="D74:F74"/>
    <mergeCell ref="G74:I74"/>
    <mergeCell ref="E43:E63"/>
    <mergeCell ref="H43:H63"/>
    <mergeCell ref="A64:B64"/>
    <mergeCell ref="B71:I71"/>
    <mergeCell ref="A42:B42"/>
    <mergeCell ref="A30:B30"/>
    <mergeCell ref="B37:I37"/>
    <mergeCell ref="A39:B41"/>
    <mergeCell ref="C39:C41"/>
    <mergeCell ref="D39:I39"/>
    <mergeCell ref="D40:F40"/>
    <mergeCell ref="G40:I40"/>
    <mergeCell ref="A8:B8"/>
    <mergeCell ref="E9:E29"/>
    <mergeCell ref="H9:H29"/>
    <mergeCell ref="B3:I3"/>
    <mergeCell ref="D6:F6"/>
    <mergeCell ref="G6:I6"/>
    <mergeCell ref="C5:C7"/>
    <mergeCell ref="A5:B7"/>
    <mergeCell ref="D5:I5"/>
  </mergeCells>
  <pageMargins left="0.70866141732283472" right="0.31496062992125984" top="0.35433070866141736" bottom="0.19685039370078741" header="0.31496062992125984" footer="0.15748031496062992"/>
  <pageSetup paperSize="9" scale="80" orientation="landscape" r:id="rId1"/>
  <rowBreaks count="2" manualBreakCount="2">
    <brk id="34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2018-08-09T09:59:26Z</dcterms:modified>
</cp:coreProperties>
</file>