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" yWindow="105" windowWidth="15120" windowHeight="8012"/>
  </bookViews>
  <sheets>
    <sheet name="Перечень-5 лс 2022г." sheetId="4" r:id="rId1"/>
    <sheet name="Лист2" sheetId="2" r:id="rId2"/>
    <sheet name="Лист3" sheetId="3" r:id="rId3"/>
  </sheets>
  <externalReferences>
    <externalReference r:id="rId4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 refMode="R1C1"/>
</workbook>
</file>

<file path=xl/calcChain.xml><?xml version="1.0" encoding="utf-8"?>
<calcChain xmlns="http://schemas.openxmlformats.org/spreadsheetml/2006/main">
  <c r="I9" i="4"/>
  <c r="I8"/>
  <c r="I21"/>
  <c r="I24" l="1"/>
  <c r="I17"/>
  <c r="I16" l="1"/>
  <c r="I15"/>
  <c r="I20"/>
  <c r="I14"/>
  <c r="I13"/>
  <c r="I12"/>
  <c r="I11"/>
  <c r="I7"/>
  <c r="I6"/>
  <c r="I25" l="1"/>
  <c r="I18"/>
  <c r="I23"/>
  <c r="I22"/>
  <c r="I26" l="1"/>
</calcChain>
</file>

<file path=xl/sharedStrings.xml><?xml version="1.0" encoding="utf-8"?>
<sst xmlns="http://schemas.openxmlformats.org/spreadsheetml/2006/main" count="113" uniqueCount="59">
  <si>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</si>
  <si>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</si>
  <si>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</si>
  <si>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</si>
  <si>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</si>
  <si>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</si>
  <si>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</si>
  <si>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</si>
  <si>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наб</t>
  </si>
  <si>
    <t>Калий -Витал</t>
  </si>
  <si>
    <t>Магний -Витал</t>
  </si>
  <si>
    <t>Итого хим. реактивов:</t>
  </si>
  <si>
    <t>шт</t>
  </si>
  <si>
    <t>Итого</t>
  </si>
  <si>
    <t>Итого лекарственные средства и прочие изделия медицинского назначения (спец.142):</t>
  </si>
  <si>
    <t>Приложения 1</t>
  </si>
  <si>
    <t>Перечень и условия поставки лекарственных средстви изделий медицинского назначения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</si>
  <si>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</si>
  <si>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</si>
  <si>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431010000 Кызылорда</t>
  </si>
  <si>
    <t>ул.Коркыт Ата 3б</t>
  </si>
  <si>
    <t>Едини-ца измерение</t>
  </si>
  <si>
    <t xml:space="preserve">      1. Приобретение  хим реактивов:</t>
  </si>
  <si>
    <t xml:space="preserve"> Рефлектор лобный 02.0210.00</t>
  </si>
  <si>
    <t>Масло иммерсионное 100мл</t>
  </si>
  <si>
    <t>для микроскопа</t>
  </si>
  <si>
    <t>оториноларингологический</t>
  </si>
  <si>
    <t xml:space="preserve">2. Изделия медицинского назначения </t>
  </si>
  <si>
    <t>1.Лекарственные средства и прочие изделия медицинского назначения:</t>
  </si>
  <si>
    <t>фл</t>
  </si>
  <si>
    <t>Аммиак раствор</t>
  </si>
  <si>
    <t>Раствор для наружного применения 10 % 20мл</t>
  </si>
  <si>
    <t xml:space="preserve">Водорода перекись </t>
  </si>
  <si>
    <t>Раствор для наружного применения 3% 30мл</t>
  </si>
  <si>
    <t>Итого лекарственные средства и прочие изделия медицинского назначения:</t>
  </si>
  <si>
    <t>Билирубин -Витал</t>
  </si>
  <si>
    <t>Мочевая кислота-Витал</t>
  </si>
  <si>
    <t>СРБ- Латекс</t>
  </si>
  <si>
    <t>RefaTex-DAC</t>
  </si>
  <si>
    <t>Кальций -Витал</t>
  </si>
  <si>
    <t>Бумага для медиц-их целей</t>
  </si>
  <si>
    <t>рул</t>
  </si>
  <si>
    <t>(ЭКГ 57*30*12мм)</t>
  </si>
  <si>
    <t>октябрь -декабрь</t>
  </si>
  <si>
    <t>Валики стоматологические нестерильные одноразовые</t>
  </si>
  <si>
    <t>упак</t>
  </si>
  <si>
    <t>диаметр 10 мм, длина 38 мм, в пакете 20 шт</t>
  </si>
  <si>
    <t>Набор реагентов для определение концентраций общего и прямого билирубина в сыворотке и плазме крови унифицированным методом  Ендрассика-Грофа ,138 опр.В 03.12</t>
  </si>
  <si>
    <t>Определение С-реактивного белка в сыворотке крови методом латекс агглютинации.1 мл.100 опр</t>
  </si>
  <si>
    <t>Определение  ревматоидного фактора  в сыворотке крови методом латекс агглютинации. 1 мл,100 опр.</t>
  </si>
  <si>
    <t>Набор реагентов для определение  содержания  кальция  в сыворотке (плазме) крови  энзиматическим колорометрическим методом. Кат. № В.18.01</t>
  </si>
  <si>
    <t>Набор реагентов для определение   концентрации  калия  в сыворотке (плазме) крови  турбидиметрическим методом без депротеинезации. Кат. № В.26.01,  50 мл</t>
  </si>
  <si>
    <t>Набор реагентов для определение   концентрации  магния  в сыворотке (плазме) крови и моче  колорометрическим  методом без депротеинезации. Кат. № В.25.01. 50 мл</t>
  </si>
  <si>
    <t>Набор  предназначен  для определение   концентрации  мочевой  кислоты  в сыворотке ( плазме) крови и моче   энзиматическим  колорометрическим методом. Кат. №  В 12.02.   2х50 мл</t>
  </si>
  <si>
    <t>Бинт 7*14</t>
  </si>
  <si>
    <t xml:space="preserve"> для фиксации повязок</t>
  </si>
  <si>
    <t>Этанол</t>
  </si>
  <si>
    <t>Спирт этиловый</t>
  </si>
  <si>
    <t>Раствор для наружного применения 70% 50мл</t>
  </si>
</sst>
</file>

<file path=xl/styles.xml><?xml version="1.0" encoding="utf-8"?>
<styleSheet xmlns="http://schemas.openxmlformats.org/spreadsheetml/2006/main">
  <numFmts count="5">
    <numFmt numFmtId="164" formatCode="_-* #,##0&quot;р.&quot;_-;\-* #,##0&quot;р.&quot;_-;_-* &quot;-&quot;&quot;р.&quot;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  <numFmt numFmtId="168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9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rgb="FF01011B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0">
    <xf numFmtId="0" fontId="0" fillId="0" borderId="0"/>
    <xf numFmtId="0" fontId="6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7" applyNumberFormat="0" applyAlignment="0" applyProtection="0"/>
    <xf numFmtId="0" fontId="10" fillId="21" borderId="8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7" applyNumberFormat="0" applyAlignment="0" applyProtection="0"/>
    <xf numFmtId="0" fontId="17" fillId="0" borderId="12" applyNumberFormat="0" applyFill="0" applyAlignment="0" applyProtection="0"/>
    <xf numFmtId="0" fontId="18" fillId="22" borderId="0" applyNumberFormat="0" applyBorder="0" applyAlignment="0" applyProtection="0"/>
    <xf numFmtId="0" fontId="6" fillId="23" borderId="13" applyNumberFormat="0" applyFont="0" applyAlignment="0" applyProtection="0"/>
    <xf numFmtId="0" fontId="19" fillId="20" borderId="14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4" fillId="0" borderId="0"/>
    <xf numFmtId="0" fontId="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6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2" fontId="5" fillId="0" borderId="2" xfId="0" applyNumberFormat="1" applyFont="1" applyFill="1" applyBorder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49" fontId="30" fillId="0" borderId="1" xfId="45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2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vertical="center" wrapText="1"/>
    </xf>
    <xf numFmtId="0" fontId="29" fillId="0" borderId="3" xfId="1" applyFont="1" applyFill="1" applyBorder="1" applyAlignment="1">
      <alignment vertical="center" wrapText="1"/>
    </xf>
    <xf numFmtId="0" fontId="29" fillId="0" borderId="4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Standard_PRICEL_$" xfId="40"/>
    <cellStyle name="Title" xfId="41"/>
    <cellStyle name="Total" xfId="42"/>
    <cellStyle name="Warning Text" xfId="43"/>
    <cellStyle name="Денежный [0] 2" xfId="44"/>
    <cellStyle name="Обычный" xfId="0" builtinId="0"/>
    <cellStyle name="Обычный 2" xfId="45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1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L26"/>
  <sheetViews>
    <sheetView tabSelected="1" topLeftCell="A3" zoomScale="90" zoomScaleNormal="90" workbookViewId="0">
      <selection activeCell="O16" sqref="O16"/>
    </sheetView>
  </sheetViews>
  <sheetFormatPr defaultRowHeight="14.4"/>
  <cols>
    <col min="1" max="1" width="0.109375" style="1" customWidth="1"/>
    <col min="2" max="2" width="3.77734375" style="6" customWidth="1"/>
    <col min="3" max="3" width="21.5546875" style="15" customWidth="1"/>
    <col min="4" max="4" width="29.21875" style="10" customWidth="1"/>
    <col min="5" max="5" width="31.33203125" style="10" customWidth="1"/>
    <col min="6" max="6" width="5.44140625" style="41" customWidth="1"/>
    <col min="7" max="7" width="5.5546875" style="11" customWidth="1"/>
    <col min="8" max="8" width="5.88671875" style="11" customWidth="1"/>
    <col min="9" max="9" width="8.6640625" style="13" customWidth="1"/>
    <col min="10" max="10" width="7.88671875" style="3" customWidth="1"/>
    <col min="11" max="12" width="8.88671875" style="3"/>
    <col min="13" max="16384" width="8.88671875" style="1"/>
  </cols>
  <sheetData>
    <row r="1" spans="2:12">
      <c r="C1" s="10"/>
      <c r="D1" s="11"/>
      <c r="E1" s="11"/>
      <c r="F1" s="10"/>
      <c r="G1" s="10"/>
      <c r="H1" s="12" t="s">
        <v>15</v>
      </c>
    </row>
    <row r="2" spans="2:12" ht="15.05">
      <c r="C2" s="3"/>
      <c r="D2" s="43" t="s">
        <v>16</v>
      </c>
      <c r="E2" s="11"/>
      <c r="F2" s="10"/>
      <c r="G2" s="10"/>
      <c r="H2" s="14"/>
    </row>
    <row r="3" spans="2:12">
      <c r="D3" s="2"/>
      <c r="F3" s="11"/>
    </row>
    <row r="4" spans="2:12" s="3" customFormat="1" ht="104.1" customHeight="1">
      <c r="B4" s="7" t="s">
        <v>0</v>
      </c>
      <c r="C4" s="16" t="s">
        <v>1</v>
      </c>
      <c r="D4" s="17" t="s">
        <v>2</v>
      </c>
      <c r="E4" s="18" t="s">
        <v>3</v>
      </c>
      <c r="F4" s="19" t="s">
        <v>21</v>
      </c>
      <c r="G4" s="19" t="s">
        <v>4</v>
      </c>
      <c r="H4" s="19" t="s">
        <v>5</v>
      </c>
      <c r="I4" s="20" t="s">
        <v>6</v>
      </c>
      <c r="J4" s="19" t="s">
        <v>7</v>
      </c>
      <c r="K4" s="21" t="s">
        <v>17</v>
      </c>
      <c r="L4" s="21" t="s">
        <v>18</v>
      </c>
    </row>
    <row r="5" spans="2:12" s="3" customFormat="1" ht="23.6" customHeight="1">
      <c r="B5" s="7"/>
      <c r="C5" s="16"/>
      <c r="D5" s="53" t="s">
        <v>28</v>
      </c>
      <c r="E5" s="54"/>
      <c r="F5" s="54"/>
      <c r="G5" s="54"/>
      <c r="H5" s="54"/>
      <c r="I5" s="54"/>
      <c r="J5" s="54"/>
      <c r="K5" s="54"/>
      <c r="L5" s="54"/>
    </row>
    <row r="6" spans="2:12" s="10" customFormat="1" ht="27.5" customHeight="1">
      <c r="B6" s="45">
        <v>1</v>
      </c>
      <c r="C6" s="24" t="s">
        <v>30</v>
      </c>
      <c r="D6" s="24" t="s">
        <v>30</v>
      </c>
      <c r="E6" s="28" t="s">
        <v>31</v>
      </c>
      <c r="F6" s="25" t="s">
        <v>29</v>
      </c>
      <c r="G6" s="25">
        <v>10</v>
      </c>
      <c r="H6" s="33">
        <v>90</v>
      </c>
      <c r="I6" s="27">
        <f t="shared" ref="I6:I7" si="0">G6*H6</f>
        <v>900</v>
      </c>
      <c r="J6" s="38" t="s">
        <v>43</v>
      </c>
      <c r="K6" s="22" t="s">
        <v>19</v>
      </c>
      <c r="L6" s="49" t="s">
        <v>20</v>
      </c>
    </row>
    <row r="7" spans="2:12" s="10" customFormat="1" ht="27.5" customHeight="1">
      <c r="B7" s="45">
        <v>2</v>
      </c>
      <c r="C7" s="24" t="s">
        <v>32</v>
      </c>
      <c r="D7" s="24" t="s">
        <v>32</v>
      </c>
      <c r="E7" s="28" t="s">
        <v>33</v>
      </c>
      <c r="F7" s="25" t="s">
        <v>29</v>
      </c>
      <c r="G7" s="25">
        <v>30</v>
      </c>
      <c r="H7" s="33">
        <v>90</v>
      </c>
      <c r="I7" s="27">
        <f t="shared" si="0"/>
        <v>2700</v>
      </c>
      <c r="J7" s="38" t="s">
        <v>43</v>
      </c>
      <c r="K7" s="22" t="s">
        <v>19</v>
      </c>
      <c r="L7" s="49" t="s">
        <v>20</v>
      </c>
    </row>
    <row r="8" spans="2:12" s="10" customFormat="1" ht="27.5" customHeight="1">
      <c r="B8" s="45">
        <v>3</v>
      </c>
      <c r="C8" s="24" t="s">
        <v>56</v>
      </c>
      <c r="D8" s="31" t="s">
        <v>57</v>
      </c>
      <c r="E8" s="31" t="s">
        <v>58</v>
      </c>
      <c r="F8" s="73" t="s">
        <v>29</v>
      </c>
      <c r="G8" s="73">
        <v>50</v>
      </c>
      <c r="H8" s="73">
        <v>130</v>
      </c>
      <c r="I8" s="74">
        <f>H8*G8</f>
        <v>6500</v>
      </c>
      <c r="J8" s="38" t="s">
        <v>43</v>
      </c>
      <c r="K8" s="22" t="s">
        <v>19</v>
      </c>
      <c r="L8" s="49" t="s">
        <v>20</v>
      </c>
    </row>
    <row r="9" spans="2:12" s="3" customFormat="1" ht="27.5" customHeight="1">
      <c r="B9" s="47"/>
      <c r="C9" s="63" t="s">
        <v>34</v>
      </c>
      <c r="D9" s="64"/>
      <c r="E9" s="65"/>
      <c r="F9" s="19"/>
      <c r="G9" s="19"/>
      <c r="H9" s="19"/>
      <c r="I9" s="20">
        <f>SUM(I6:I8)</f>
        <v>10100</v>
      </c>
      <c r="J9" s="19"/>
      <c r="K9" s="21"/>
      <c r="L9" s="21"/>
    </row>
    <row r="10" spans="2:12" ht="17.7" customHeight="1">
      <c r="B10" s="59" t="s">
        <v>22</v>
      </c>
      <c r="C10" s="60"/>
      <c r="D10" s="60"/>
      <c r="E10" s="60"/>
      <c r="F10" s="60"/>
      <c r="G10" s="60"/>
      <c r="H10" s="60"/>
      <c r="I10" s="60"/>
      <c r="J10" s="22"/>
      <c r="K10" s="22"/>
      <c r="L10" s="49"/>
    </row>
    <row r="11" spans="2:12" s="4" customFormat="1" ht="38" customHeight="1">
      <c r="B11" s="8">
        <v>3</v>
      </c>
      <c r="C11" s="24" t="s">
        <v>35</v>
      </c>
      <c r="D11" s="61" t="s">
        <v>47</v>
      </c>
      <c r="E11" s="62"/>
      <c r="F11" s="25" t="s">
        <v>8</v>
      </c>
      <c r="G11" s="25">
        <v>1</v>
      </c>
      <c r="H11" s="26">
        <v>7415</v>
      </c>
      <c r="I11" s="27">
        <f t="shared" ref="I11:I16" si="1">G11*H11</f>
        <v>7415</v>
      </c>
      <c r="J11" s="38" t="s">
        <v>43</v>
      </c>
      <c r="K11" s="22" t="s">
        <v>19</v>
      </c>
      <c r="L11" s="49" t="s">
        <v>20</v>
      </c>
    </row>
    <row r="12" spans="2:12" s="4" customFormat="1" ht="28.8" customHeight="1">
      <c r="B12" s="8">
        <v>4</v>
      </c>
      <c r="C12" s="24" t="s">
        <v>37</v>
      </c>
      <c r="D12" s="61" t="s">
        <v>48</v>
      </c>
      <c r="E12" s="62"/>
      <c r="F12" s="25" t="s">
        <v>8</v>
      </c>
      <c r="G12" s="25">
        <v>1</v>
      </c>
      <c r="H12" s="26">
        <v>5626</v>
      </c>
      <c r="I12" s="27">
        <f t="shared" si="1"/>
        <v>5626</v>
      </c>
      <c r="J12" s="38" t="s">
        <v>43</v>
      </c>
      <c r="K12" s="22" t="s">
        <v>19</v>
      </c>
      <c r="L12" s="49" t="s">
        <v>20</v>
      </c>
    </row>
    <row r="13" spans="2:12" s="4" customFormat="1" ht="34.049999999999997" customHeight="1">
      <c r="B13" s="8">
        <v>5</v>
      </c>
      <c r="C13" s="24" t="s">
        <v>38</v>
      </c>
      <c r="D13" s="61" t="s">
        <v>49</v>
      </c>
      <c r="E13" s="62"/>
      <c r="F13" s="25" t="s">
        <v>8</v>
      </c>
      <c r="G13" s="25">
        <v>1</v>
      </c>
      <c r="H13" s="26">
        <v>4786</v>
      </c>
      <c r="I13" s="27">
        <f t="shared" si="1"/>
        <v>4786</v>
      </c>
      <c r="J13" s="38" t="s">
        <v>43</v>
      </c>
      <c r="K13" s="22" t="s">
        <v>19</v>
      </c>
      <c r="L13" s="49" t="s">
        <v>20</v>
      </c>
    </row>
    <row r="14" spans="2:12" s="4" customFormat="1" ht="35.35" customHeight="1">
      <c r="B14" s="8">
        <v>6</v>
      </c>
      <c r="C14" s="24" t="s">
        <v>39</v>
      </c>
      <c r="D14" s="61" t="s">
        <v>50</v>
      </c>
      <c r="E14" s="62"/>
      <c r="F14" s="25" t="s">
        <v>8</v>
      </c>
      <c r="G14" s="25">
        <v>1</v>
      </c>
      <c r="H14" s="26">
        <v>5872</v>
      </c>
      <c r="I14" s="27">
        <f t="shared" si="1"/>
        <v>5872</v>
      </c>
      <c r="J14" s="38" t="s">
        <v>43</v>
      </c>
      <c r="K14" s="22" t="s">
        <v>19</v>
      </c>
      <c r="L14" s="49" t="s">
        <v>20</v>
      </c>
    </row>
    <row r="15" spans="2:12" s="4" customFormat="1" ht="36" customHeight="1">
      <c r="B15" s="8">
        <v>7</v>
      </c>
      <c r="C15" s="24" t="s">
        <v>9</v>
      </c>
      <c r="D15" s="61" t="s">
        <v>51</v>
      </c>
      <c r="E15" s="62"/>
      <c r="F15" s="46" t="s">
        <v>8</v>
      </c>
      <c r="G15" s="50">
        <v>2</v>
      </c>
      <c r="H15" s="51">
        <v>21119</v>
      </c>
      <c r="I15" s="52">
        <f t="shared" si="1"/>
        <v>42238</v>
      </c>
      <c r="J15" s="38" t="s">
        <v>43</v>
      </c>
      <c r="K15" s="22" t="s">
        <v>19</v>
      </c>
      <c r="L15" s="49" t="s">
        <v>20</v>
      </c>
    </row>
    <row r="16" spans="2:12" s="4" customFormat="1" ht="34.049999999999997" customHeight="1">
      <c r="B16" s="8">
        <v>8</v>
      </c>
      <c r="C16" s="24" t="s">
        <v>10</v>
      </c>
      <c r="D16" s="61" t="s">
        <v>52</v>
      </c>
      <c r="E16" s="62"/>
      <c r="F16" s="44" t="s">
        <v>8</v>
      </c>
      <c r="G16" s="50">
        <v>1</v>
      </c>
      <c r="H16" s="51">
        <v>11915</v>
      </c>
      <c r="I16" s="52">
        <f t="shared" si="1"/>
        <v>11915</v>
      </c>
      <c r="J16" s="38" t="s">
        <v>43</v>
      </c>
      <c r="K16" s="22" t="s">
        <v>19</v>
      </c>
      <c r="L16" s="49" t="s">
        <v>20</v>
      </c>
    </row>
    <row r="17" spans="2:12" s="4" customFormat="1" ht="41.9" customHeight="1">
      <c r="B17" s="8">
        <v>9</v>
      </c>
      <c r="C17" s="24" t="s">
        <v>36</v>
      </c>
      <c r="D17" s="61" t="s">
        <v>53</v>
      </c>
      <c r="E17" s="62"/>
      <c r="F17" s="44" t="s">
        <v>8</v>
      </c>
      <c r="G17" s="50">
        <v>1</v>
      </c>
      <c r="H17" s="51">
        <v>9668</v>
      </c>
      <c r="I17" s="52">
        <f t="shared" ref="I17" si="2">G17*H17</f>
        <v>9668</v>
      </c>
      <c r="J17" s="38" t="s">
        <v>43</v>
      </c>
      <c r="K17" s="22" t="s">
        <v>19</v>
      </c>
      <c r="L17" s="49" t="s">
        <v>20</v>
      </c>
    </row>
    <row r="18" spans="2:12" s="4" customFormat="1" ht="13.75" customHeight="1">
      <c r="B18" s="8"/>
      <c r="C18" s="63" t="s">
        <v>11</v>
      </c>
      <c r="D18" s="64"/>
      <c r="E18" s="65"/>
      <c r="F18" s="29"/>
      <c r="G18" s="29"/>
      <c r="H18" s="29"/>
      <c r="I18" s="30">
        <f>SUM(I11:I17)</f>
        <v>87520</v>
      </c>
      <c r="J18" s="31"/>
      <c r="K18" s="22"/>
      <c r="L18" s="49"/>
    </row>
    <row r="19" spans="2:12" ht="17.05" customHeight="1">
      <c r="B19" s="8"/>
      <c r="C19" s="66" t="s">
        <v>27</v>
      </c>
      <c r="D19" s="67"/>
      <c r="E19" s="67"/>
      <c r="F19" s="67"/>
      <c r="G19" s="67"/>
      <c r="H19" s="67"/>
      <c r="I19" s="68"/>
      <c r="J19" s="32"/>
      <c r="K19" s="22"/>
      <c r="L19" s="23"/>
    </row>
    <row r="20" spans="2:12" ht="28.8" customHeight="1">
      <c r="B20" s="8">
        <v>10</v>
      </c>
      <c r="C20" s="24" t="s">
        <v>40</v>
      </c>
      <c r="D20" s="57" t="s">
        <v>42</v>
      </c>
      <c r="E20" s="58"/>
      <c r="F20" s="25" t="s">
        <v>41</v>
      </c>
      <c r="G20" s="25">
        <v>200</v>
      </c>
      <c r="H20" s="33">
        <v>500</v>
      </c>
      <c r="I20" s="27">
        <f t="shared" ref="I20:I21" si="3">H20*G20</f>
        <v>100000</v>
      </c>
      <c r="J20" s="38" t="s">
        <v>43</v>
      </c>
      <c r="K20" s="22" t="s">
        <v>19</v>
      </c>
      <c r="L20" s="23" t="s">
        <v>20</v>
      </c>
    </row>
    <row r="21" spans="2:12" ht="28.8" customHeight="1">
      <c r="B21" s="8">
        <v>11</v>
      </c>
      <c r="C21" s="24" t="s">
        <v>54</v>
      </c>
      <c r="D21" s="57" t="s">
        <v>55</v>
      </c>
      <c r="E21" s="58"/>
      <c r="F21" s="25" t="s">
        <v>12</v>
      </c>
      <c r="G21" s="25">
        <v>200</v>
      </c>
      <c r="H21" s="26">
        <v>130</v>
      </c>
      <c r="I21" s="27">
        <f t="shared" si="3"/>
        <v>26000</v>
      </c>
      <c r="J21" s="38" t="s">
        <v>43</v>
      </c>
      <c r="K21" s="22" t="s">
        <v>19</v>
      </c>
      <c r="L21" s="49" t="s">
        <v>20</v>
      </c>
    </row>
    <row r="22" spans="2:12" s="4" customFormat="1" ht="30.15" customHeight="1">
      <c r="B22" s="8">
        <v>12</v>
      </c>
      <c r="C22" s="28" t="s">
        <v>23</v>
      </c>
      <c r="D22" s="57" t="s">
        <v>26</v>
      </c>
      <c r="E22" s="58"/>
      <c r="F22" s="25" t="s">
        <v>12</v>
      </c>
      <c r="G22" s="25">
        <v>2</v>
      </c>
      <c r="H22" s="25">
        <v>20000</v>
      </c>
      <c r="I22" s="33">
        <f>G22*H22</f>
        <v>40000</v>
      </c>
      <c r="J22" s="38" t="s">
        <v>43</v>
      </c>
      <c r="K22" s="22" t="s">
        <v>19</v>
      </c>
      <c r="L22" s="23" t="s">
        <v>20</v>
      </c>
    </row>
    <row r="23" spans="2:12" s="4" customFormat="1" ht="30.15" customHeight="1">
      <c r="B23" s="8">
        <v>13</v>
      </c>
      <c r="C23" s="42" t="s">
        <v>24</v>
      </c>
      <c r="D23" s="72" t="s">
        <v>25</v>
      </c>
      <c r="E23" s="72"/>
      <c r="F23" s="25" t="s">
        <v>12</v>
      </c>
      <c r="G23" s="25">
        <v>1</v>
      </c>
      <c r="H23" s="25">
        <v>5000</v>
      </c>
      <c r="I23" s="33">
        <f>G23*H23</f>
        <v>5000</v>
      </c>
      <c r="J23" s="38" t="s">
        <v>43</v>
      </c>
      <c r="K23" s="22" t="s">
        <v>19</v>
      </c>
      <c r="L23" s="23" t="s">
        <v>20</v>
      </c>
    </row>
    <row r="24" spans="2:12" s="4" customFormat="1" ht="32.1" customHeight="1">
      <c r="B24" s="8">
        <v>14</v>
      </c>
      <c r="C24" s="48" t="s">
        <v>44</v>
      </c>
      <c r="D24" s="55" t="s">
        <v>46</v>
      </c>
      <c r="E24" s="56"/>
      <c r="F24" s="25" t="s">
        <v>45</v>
      </c>
      <c r="G24" s="25">
        <v>4</v>
      </c>
      <c r="H24" s="25">
        <v>2160</v>
      </c>
      <c r="I24" s="33">
        <f>G24*H24</f>
        <v>8640</v>
      </c>
      <c r="J24" s="38" t="s">
        <v>43</v>
      </c>
      <c r="K24" s="22" t="s">
        <v>19</v>
      </c>
      <c r="L24" s="49" t="s">
        <v>20</v>
      </c>
    </row>
    <row r="25" spans="2:12" ht="20.95" customHeight="1">
      <c r="B25" s="8"/>
      <c r="C25" s="34" t="s">
        <v>13</v>
      </c>
      <c r="D25" s="35"/>
      <c r="E25" s="36"/>
      <c r="F25" s="37"/>
      <c r="G25" s="38"/>
      <c r="H25" s="39"/>
      <c r="I25" s="40">
        <f>SUM(I20:I24)</f>
        <v>179640</v>
      </c>
      <c r="J25" s="32"/>
      <c r="K25" s="22"/>
      <c r="L25" s="23"/>
    </row>
    <row r="26" spans="2:12" ht="19" customHeight="1">
      <c r="B26" s="9"/>
      <c r="C26" s="69" t="s">
        <v>14</v>
      </c>
      <c r="D26" s="70"/>
      <c r="E26" s="70"/>
      <c r="F26" s="70"/>
      <c r="G26" s="71"/>
      <c r="H26" s="25"/>
      <c r="I26" s="5">
        <f>I9+I18+I25</f>
        <v>277260</v>
      </c>
      <c r="J26" s="32"/>
      <c r="K26" s="22"/>
      <c r="L26" s="23"/>
    </row>
  </sheetData>
  <mergeCells count="18">
    <mergeCell ref="C26:G26"/>
    <mergeCell ref="D22:E22"/>
    <mergeCell ref="D23:E23"/>
    <mergeCell ref="D15:E15"/>
    <mergeCell ref="D16:E16"/>
    <mergeCell ref="D17:E17"/>
    <mergeCell ref="D21:E21"/>
    <mergeCell ref="D5:L5"/>
    <mergeCell ref="D24:E24"/>
    <mergeCell ref="D20:E20"/>
    <mergeCell ref="B10:I10"/>
    <mergeCell ref="D11:E11"/>
    <mergeCell ref="D12:E12"/>
    <mergeCell ref="D13:E13"/>
    <mergeCell ref="D14:E14"/>
    <mergeCell ref="C18:E18"/>
    <mergeCell ref="C19:I19"/>
    <mergeCell ref="C9:E9"/>
  </mergeCells>
  <pageMargins left="0.31496062992125984" right="0" top="0.19685039370078741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Перечень-5 лс 2022г.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2022-10-10T10:40:13Z</dcterms:modified>
</cp:coreProperties>
</file>