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39" windowWidth="18707" windowHeight="7750"/>
  </bookViews>
  <sheets>
    <sheet name="Перечень ЛС за 2019г." sheetId="1" r:id="rId1"/>
  </sheets>
  <externalReferences>
    <externalReference r:id="rId2"/>
  </externalReferences>
  <definedNames>
    <definedName name="А" localSheetId="0">#REF!</definedName>
    <definedName name="А">#REF!</definedName>
    <definedName name="А10" localSheetId="0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 localSheetId="0">#REF!</definedName>
    <definedName name="рас142">#REF!</definedName>
    <definedName name="Специфика">[1]ЭКРБ!$A$1:$A$68</definedName>
    <definedName name="Способ">'[1]Способ закупки'!$A$1:$A$14</definedName>
    <definedName name="та" localSheetId="0">#REF!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/>
</workbook>
</file>

<file path=xl/calcChain.xml><?xml version="1.0" encoding="utf-8"?>
<calcChain xmlns="http://schemas.openxmlformats.org/spreadsheetml/2006/main">
  <c r="I36" i="1"/>
  <c r="I27"/>
  <c r="I28"/>
  <c r="I62" l="1"/>
  <c r="I47"/>
  <c r="I48"/>
  <c r="I49"/>
  <c r="I50"/>
  <c r="I51"/>
  <c r="I52"/>
  <c r="I53"/>
  <c r="I54"/>
  <c r="I55"/>
  <c r="I56"/>
  <c r="I57"/>
  <c r="I58"/>
  <c r="I26"/>
  <c r="I29"/>
  <c r="I30"/>
  <c r="I31"/>
  <c r="I32"/>
  <c r="I33"/>
  <c r="I34"/>
  <c r="I35"/>
  <c r="I23"/>
  <c r="I22"/>
  <c r="I21"/>
  <c r="I20"/>
  <c r="I19"/>
  <c r="I18"/>
  <c r="I17"/>
  <c r="I16"/>
  <c r="I15"/>
  <c r="I14"/>
  <c r="I13"/>
  <c r="I12"/>
  <c r="I11"/>
  <c r="I10"/>
  <c r="I9"/>
  <c r="I8"/>
  <c r="I7"/>
  <c r="I6"/>
  <c r="I38"/>
  <c r="I39"/>
  <c r="I40"/>
  <c r="I41"/>
  <c r="I42"/>
  <c r="I43" l="1"/>
  <c r="I24"/>
  <c r="I46"/>
  <c r="I45"/>
  <c r="I61"/>
  <c r="I63" s="1"/>
  <c r="I59" l="1"/>
  <c r="I64" s="1"/>
</calcChain>
</file>

<file path=xl/sharedStrings.xml><?xml version="1.0" encoding="utf-8"?>
<sst xmlns="http://schemas.openxmlformats.org/spreadsheetml/2006/main" count="351" uniqueCount="145">
  <si>
    <t>Приложения 1</t>
  </si>
  <si>
    <t>Перечень и условия поставки лекарственных средстви изделий медицинского назначения</t>
  </si>
  <si>
    <t>П/н</t>
  </si>
  <si>
    <t xml:space="preserve"> МНН</t>
  </si>
  <si>
    <t>Лекарственная  форма</t>
  </si>
  <si>
    <t>Характеристика лекарственных средств (лекарственная форма, дозировка, концентрация)</t>
  </si>
  <si>
    <t>Единица измерение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</si>
  <si>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</si>
  <si>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</si>
  <si>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</si>
  <si>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</si>
  <si>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Место поставки товара (код населенного пункта в соответствии с КАТО)</t>
  </si>
  <si>
    <t>Место поставки товара, выполнения работ( улица, дом №, квартира№)</t>
  </si>
  <si>
    <t>1.Лекарственные средства и прочие изделия медицинского назначения:</t>
  </si>
  <si>
    <t>январь-декабрь</t>
  </si>
  <si>
    <t>431010000 Кызылорда</t>
  </si>
  <si>
    <t>ул.Коркыт Ата 3б</t>
  </si>
  <si>
    <t>фл</t>
  </si>
  <si>
    <t>Бриллиантовый зеленый</t>
  </si>
  <si>
    <t>амп</t>
  </si>
  <si>
    <t>Линкомицин гидрохлорид</t>
  </si>
  <si>
    <t>уп</t>
  </si>
  <si>
    <t>шт</t>
  </si>
  <si>
    <t>Итого лекарственные средства и прочие изделия медицинского назначения:</t>
  </si>
  <si>
    <t>Согласно Договора по заявке Заказчика</t>
  </si>
  <si>
    <t>кг</t>
  </si>
  <si>
    <t>упак</t>
  </si>
  <si>
    <t>Итого бакпрепаратов:</t>
  </si>
  <si>
    <t xml:space="preserve"> Итого изделия медицинского назначения:  </t>
  </si>
  <si>
    <t>литр</t>
  </si>
  <si>
    <t>Итого лекарственные средства и прочие изделия медицинского назначения (спец.142):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</si>
  <si>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</si>
  <si>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Лейкопластырь  </t>
  </si>
  <si>
    <t>1х500см  для фиксации повязок</t>
  </si>
  <si>
    <t>Аммиака  раствор</t>
  </si>
  <si>
    <t>Ципрофлоксацин</t>
  </si>
  <si>
    <t xml:space="preserve">Водорода перекись </t>
  </si>
  <si>
    <t>Оксибупрокаин</t>
  </si>
  <si>
    <t>Бетадин</t>
  </si>
  <si>
    <t>Менадиона натрия бмсульфит</t>
  </si>
  <si>
    <t>Линкомицин</t>
  </si>
  <si>
    <t xml:space="preserve">Этанол </t>
  </si>
  <si>
    <t>Хлорамфеникол</t>
  </si>
  <si>
    <t>Кетопрофен</t>
  </si>
  <si>
    <t>Диклофенак</t>
  </si>
  <si>
    <t>Папаверин гидрохлорид</t>
  </si>
  <si>
    <t>Платифиллин  гидротартрат</t>
  </si>
  <si>
    <t xml:space="preserve">Люголя с глицерином </t>
  </si>
  <si>
    <t>Оксиметазолин</t>
  </si>
  <si>
    <t>Дротаверин</t>
  </si>
  <si>
    <t>раствор для наружного применения 10 %</t>
  </si>
  <si>
    <t>Ципромед 3 мг/мл</t>
  </si>
  <si>
    <t>капли ушные 3 мг/мл</t>
  </si>
  <si>
    <t>раствор спиртовой</t>
  </si>
  <si>
    <t>раствор для наружн  применения 1 % 10мл</t>
  </si>
  <si>
    <t>раствор для наружн  применения 3 % 30мл</t>
  </si>
  <si>
    <t>Инокаин</t>
  </si>
  <si>
    <t>глазные капли 0,4% 5 мл</t>
  </si>
  <si>
    <t>мазь 10% для наружн применения</t>
  </si>
  <si>
    <t>Викасол</t>
  </si>
  <si>
    <t>раствор для иньекций 1% 1 мл</t>
  </si>
  <si>
    <t>раствор для иньекций 30% 1 мл</t>
  </si>
  <si>
    <t>Спирт этиловый</t>
  </si>
  <si>
    <t>раствор для наружн  применения 90 % 100мл</t>
  </si>
  <si>
    <t>раствор для наружн  применения 70 % 50мл</t>
  </si>
  <si>
    <t>Линимент синтомициновая</t>
  </si>
  <si>
    <t xml:space="preserve">  для наружного  применения 10 %   25,0гр</t>
  </si>
  <si>
    <t>Кетонал гель</t>
  </si>
  <si>
    <t xml:space="preserve">  для наружного  применения  2,5 %   35,0гр</t>
  </si>
  <si>
    <t>Диклофенак мазь</t>
  </si>
  <si>
    <t xml:space="preserve">  для наружного  применения  10 мг/г   30г</t>
  </si>
  <si>
    <t>раствор для иньекций 2%  2 мл</t>
  </si>
  <si>
    <t>раствор для иньекций  0,2% 1 мл</t>
  </si>
  <si>
    <t>раствор дл наружн применения 25г</t>
  </si>
  <si>
    <t>Називин</t>
  </si>
  <si>
    <t>капли назальные 0,05 % 10 мл</t>
  </si>
  <si>
    <t xml:space="preserve">раствор для иньекций  40 мг/2мл </t>
  </si>
  <si>
    <t>туб</t>
  </si>
  <si>
    <t xml:space="preserve">      2. Приобретение  хим реактивов:</t>
  </si>
  <si>
    <t>Refa Tex-DAC</t>
  </si>
  <si>
    <t>Натрия хлорид</t>
  </si>
  <si>
    <t>Уксусная кислота ледянная</t>
  </si>
  <si>
    <t>Бруцеллезный  дагностикум</t>
  </si>
  <si>
    <t>Тимоловая проба  Агат</t>
  </si>
  <si>
    <t>Кал  на скрытую  кровь</t>
  </si>
  <si>
    <t>Экспресс -тест для определения  ВИЧ №25</t>
  </si>
  <si>
    <t>Азопирам</t>
  </si>
  <si>
    <t>Определение -ревматоидного фактора в сыворотке крови методом латекс агглютинации.Код продукции 1039 R100</t>
  </si>
  <si>
    <t>для определения эритроцитов в крови</t>
  </si>
  <si>
    <t>для определения лейкоцитов в крови</t>
  </si>
  <si>
    <t>набор предназначен для определения устойчивости белков в сыворотке и плазме крови при диагностике заболеваний печени в клинико-диагностических и биохимических лабораторий</t>
  </si>
  <si>
    <t>для качественного определения скрытой крови в кале человека</t>
  </si>
  <si>
    <t>набор реагентов для контроля качества предстерилизационной очистки изделии мед назначения на наличие следов крови и моющих средств.</t>
  </si>
  <si>
    <t>набор</t>
  </si>
  <si>
    <t>л</t>
  </si>
  <si>
    <t>наб</t>
  </si>
  <si>
    <t>Итого хим. реактивов:</t>
  </si>
  <si>
    <t>Элективный солевой агар.Среда для выделения стафилакокков</t>
  </si>
  <si>
    <t>Среда для определения подвижности (Полужидкий питательный агар)</t>
  </si>
  <si>
    <t>Набор для окраски Граму</t>
  </si>
  <si>
    <t>Набор реагентов:  " Системы индикаторные бумажные для санитарно-бактериолгического анализа воды из 2-х тестов"наб на 50 анализов</t>
  </si>
  <si>
    <t>Среда Гисса- с индикатором ВР - с лактозой.(По предварительному заказу)</t>
  </si>
  <si>
    <t>для окраски мазков</t>
  </si>
  <si>
    <t>Набор реагентов:  " Системы индикаторные бумажные для санитарно-бактериолгического анализа воды из 2-х тестов"</t>
  </si>
  <si>
    <t>Среда Гисса- с индикатором ВР - с лактозой.</t>
  </si>
  <si>
    <t xml:space="preserve"> Салфетки пропитанные с дезинфицирующими средствами с дозатором</t>
  </si>
  <si>
    <t>для  обработки   и дезинфекций медицинского  стола,мед оборудовании и мед изделий</t>
  </si>
  <si>
    <t xml:space="preserve"> Дезинфицирующие средства  </t>
  </si>
  <si>
    <t>для  обработки  мед инструментов и мед  изделий</t>
  </si>
  <si>
    <t xml:space="preserve">Вата </t>
  </si>
  <si>
    <t>медицинская   стерильная  50гр</t>
  </si>
  <si>
    <t>Салфетки спиртовые 65х60мм №100</t>
  </si>
  <si>
    <t>Салфетки спиртовые 65х60мм</t>
  </si>
  <si>
    <t>для обр-ки кожи  перед  иньекцией</t>
  </si>
  <si>
    <t>Флюропленка</t>
  </si>
  <si>
    <t xml:space="preserve">Флюропленка Retina </t>
  </si>
  <si>
    <t>70*30,5</t>
  </si>
  <si>
    <t>рул</t>
  </si>
  <si>
    <t xml:space="preserve">Бумага для медицинских целей </t>
  </si>
  <si>
    <t xml:space="preserve">( ЭКГ 57*23*12 мм)  в рулонах </t>
  </si>
  <si>
    <t xml:space="preserve">Индикаторы  паровой  стер химические однор </t>
  </si>
  <si>
    <t>132/20 (1000тестов)</t>
  </si>
  <si>
    <t>уп.</t>
  </si>
  <si>
    <t>Индикаторы  паровой  стер химические однор</t>
  </si>
  <si>
    <t xml:space="preserve"> 120/45 (1000тестов)</t>
  </si>
  <si>
    <t xml:space="preserve">Индикаторы  воздушной стер химические однор </t>
  </si>
  <si>
    <t>180/60 (1000 тестов)</t>
  </si>
  <si>
    <t>Шприцы 5 гр</t>
  </si>
  <si>
    <t xml:space="preserve">для иньекций </t>
  </si>
  <si>
    <t>Шприцы 10 гр</t>
  </si>
  <si>
    <t>Пробирка коническая (центрифужная)10 мл,ПП,с кольцами</t>
  </si>
  <si>
    <t>Для лаборатории</t>
  </si>
  <si>
    <t>Покровное стекло  18х18 №100</t>
  </si>
  <si>
    <t xml:space="preserve">  предназначен для мочи </t>
  </si>
  <si>
    <t>Контейнер для забора мочи  100 мл</t>
  </si>
  <si>
    <t>для забора мочи</t>
  </si>
  <si>
    <t>Предметное  стекло</t>
  </si>
  <si>
    <t>для лейкоформулы мазкоф</t>
  </si>
  <si>
    <t>3.Приобретение бакпрепараты:</t>
  </si>
  <si>
    <t xml:space="preserve">4. Приобретение изделия медицинского назначения:  </t>
  </si>
  <si>
    <t>5. Приобретение дезинфекцирующие средства</t>
  </si>
  <si>
    <t>LDL -Холестерин-витал</t>
  </si>
  <si>
    <t>Набор реагентов для определение  концентрации  холестерина  липопротеидов  низкой плотности в сыворотке (плазме) крови  энзиматическим колорометрическим методом  с селективной  защитой, без осаждения.Кат.№ B  13.06.</t>
  </si>
  <si>
    <t>HDL -Холестерин-витал</t>
  </si>
  <si>
    <t>Набор реагентов для определение  концентрации  липопротеидов высокой плотности в сыворотке (плазме) крови методом избирательной преципитации.Кат.№ B  13.04.</t>
  </si>
</sst>
</file>

<file path=xl/styles.xml><?xml version="1.0" encoding="utf-8"?>
<styleSheet xmlns="http://schemas.openxmlformats.org/spreadsheetml/2006/main">
  <numFmts count="6">
    <numFmt numFmtId="164" formatCode="0.0"/>
    <numFmt numFmtId="165" formatCode="_-* #,##0&quot;р.&quot;_-;\-* #,##0&quot;р.&quot;_-;_-* &quot;-&quot;&quot;р.&quot;_-;_-@_-"/>
    <numFmt numFmtId="166" formatCode="_(* #,##0_);_(* \(#,##0\);_(* &quot;-&quot;_);_(@_)"/>
    <numFmt numFmtId="167" formatCode="_(* #,##0.00_);_(* \(#,##0.00\);_(* &quot;-&quot;??_);_(@_)"/>
    <numFmt numFmtId="168" formatCode="_-* #,##0.00_р_._-;\-* #,##0.00_р_._-;_-* &quot;-&quot;??_р_._-;_-@_-"/>
    <numFmt numFmtId="169" formatCode="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0">
    <xf numFmtId="0" fontId="0" fillId="0" borderId="0"/>
    <xf numFmtId="0" fontId="2" fillId="0" borderId="0"/>
    <xf numFmtId="0" fontId="2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7" applyNumberFormat="0" applyAlignment="0" applyProtection="0"/>
    <xf numFmtId="0" fontId="10" fillId="22" borderId="8" applyNumberFormat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7" applyNumberFormat="0" applyAlignment="0" applyProtection="0"/>
    <xf numFmtId="0" fontId="17" fillId="0" borderId="12" applyNumberFormat="0" applyFill="0" applyAlignment="0" applyProtection="0"/>
    <xf numFmtId="0" fontId="18" fillId="23" borderId="0" applyNumberFormat="0" applyBorder="0" applyAlignment="0" applyProtection="0"/>
    <xf numFmtId="0" fontId="2" fillId="24" borderId="13" applyNumberFormat="0" applyFont="0" applyAlignment="0" applyProtection="0"/>
    <xf numFmtId="0" fontId="19" fillId="21" borderId="14" applyNumberForma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105">
    <xf numFmtId="0" fontId="0" fillId="0" borderId="0" xfId="0"/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0" fontId="4" fillId="0" borderId="0" xfId="0" applyNumberFormat="1" applyFont="1"/>
    <xf numFmtId="0" fontId="4" fillId="0" borderId="0" xfId="0" applyFont="1"/>
    <xf numFmtId="0" fontId="27" fillId="0" borderId="0" xfId="0" applyFont="1"/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/>
    <xf numFmtId="0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0" fillId="0" borderId="0" xfId="0" applyNumberFormat="1" applyFont="1"/>
    <xf numFmtId="0" fontId="30" fillId="0" borderId="0" xfId="0" applyFont="1"/>
    <xf numFmtId="0" fontId="30" fillId="0" borderId="0" xfId="0" applyFont="1" applyAlignment="1">
      <alignment wrapText="1"/>
    </xf>
    <xf numFmtId="0" fontId="31" fillId="0" borderId="1" xfId="0" applyFont="1" applyFill="1" applyBorder="1" applyAlignment="1">
      <alignment horizontal="center" vertical="center" wrapText="1"/>
    </xf>
    <xf numFmtId="49" fontId="3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/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0" fillId="0" borderId="5" xfId="0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0" fontId="30" fillId="0" borderId="1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69" fontId="4" fillId="0" borderId="1" xfId="0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28" fillId="0" borderId="2" xfId="2" applyFont="1" applyFill="1" applyBorder="1" applyAlignment="1">
      <alignment vertical="center" wrapText="1"/>
    </xf>
    <xf numFmtId="0" fontId="28" fillId="0" borderId="3" xfId="2" applyFont="1" applyFill="1" applyBorder="1" applyAlignment="1">
      <alignment vertical="center" wrapText="1"/>
    </xf>
    <xf numFmtId="0" fontId="28" fillId="0" borderId="4" xfId="2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0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Standard_PRICEL_$" xfId="41"/>
    <cellStyle name="Title" xfId="42"/>
    <cellStyle name="Total" xfId="43"/>
    <cellStyle name="Warning Text" xfId="44"/>
    <cellStyle name="Денежный [0] 2" xfId="45"/>
    <cellStyle name="Обычный" xfId="0" builtinId="0"/>
    <cellStyle name="Обычный 2" xfId="1"/>
    <cellStyle name="Обычный 2 2" xfId="46"/>
    <cellStyle name="Обычный 2 2 2" xfId="47"/>
    <cellStyle name="Обычный 2 3" xfId="48"/>
    <cellStyle name="Обычный 3" xfId="49"/>
    <cellStyle name="Обычный 3 2" xfId="50"/>
    <cellStyle name="Обычный 3 3" xfId="51"/>
    <cellStyle name="Обычный 4" xfId="52"/>
    <cellStyle name="Обычный 4 2" xfId="53"/>
    <cellStyle name="Обычный 4 3" xfId="54"/>
    <cellStyle name="Обычный 5" xfId="55"/>
    <cellStyle name="Обычный 5 2" xfId="56"/>
    <cellStyle name="Обычный 6" xfId="57"/>
    <cellStyle name="Обычный 6 2" xfId="58"/>
    <cellStyle name="Обычный 7" xfId="59"/>
    <cellStyle name="Обычный 8" xfId="60"/>
    <cellStyle name="Обычный_Прогноз на 2014 г. от  30.01.2013г.Поликлиника ДВД Кызылорд.обл. (приб. 27.02" xfId="2"/>
    <cellStyle name="Процентный 2" xfId="61"/>
    <cellStyle name="Стиль 1" xfId="62"/>
    <cellStyle name="Тысячи [0]_Диалог Накладная" xfId="63"/>
    <cellStyle name="Тысячи_Диалог Накладная" xfId="64"/>
    <cellStyle name="Финансовый 10" xfId="65"/>
    <cellStyle name="Финансовый 11" xfId="66"/>
    <cellStyle name="Финансовый 12" xfId="67"/>
    <cellStyle name="Финансовый 13" xfId="68"/>
    <cellStyle name="Финансовый 14" xfId="69"/>
    <cellStyle name="Финансовый 15" xfId="70"/>
    <cellStyle name="Финансовый 16" xfId="71"/>
    <cellStyle name="Финансовый 17" xfId="72"/>
    <cellStyle name="Финансовый 18" xfId="73"/>
    <cellStyle name="Финансовый 19" xfId="74"/>
    <cellStyle name="Финансовый 2" xfId="75"/>
    <cellStyle name="Финансовый 20" xfId="76"/>
    <cellStyle name="Финансовый 21" xfId="77"/>
    <cellStyle name="Финансовый 22" xfId="78"/>
    <cellStyle name="Финансовый 23" xfId="79"/>
    <cellStyle name="Финансовый 24" xfId="80"/>
    <cellStyle name="Финансовый 25" xfId="81"/>
    <cellStyle name="Финансовый 26" xfId="82"/>
    <cellStyle name="Финансовый 27" xfId="83"/>
    <cellStyle name="Финансовый 28" xfId="84"/>
    <cellStyle name="Финансовый 29" xfId="85"/>
    <cellStyle name="Финансовый 3" xfId="86"/>
    <cellStyle name="Финансовый 30" xfId="87"/>
    <cellStyle name="Финансовый 31" xfId="88"/>
    <cellStyle name="Финансовый 32" xfId="89"/>
    <cellStyle name="Финансовый 33" xfId="90"/>
    <cellStyle name="Финансовый 34" xfId="91"/>
    <cellStyle name="Финансовый 35" xfId="92"/>
    <cellStyle name="Финансовый 36" xfId="93"/>
    <cellStyle name="Финансовый 4" xfId="94"/>
    <cellStyle name="Финансовый 5" xfId="95"/>
    <cellStyle name="Финансовый 6" xfId="96"/>
    <cellStyle name="Финансовый 7" xfId="97"/>
    <cellStyle name="Финансовый 8" xfId="98"/>
    <cellStyle name="Финансовый 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98"/>
  <sheetViews>
    <sheetView tabSelected="1" topLeftCell="A16" zoomScale="76" zoomScaleNormal="76" workbookViewId="0">
      <selection activeCell="I37" sqref="I37"/>
    </sheetView>
  </sheetViews>
  <sheetFormatPr defaultRowHeight="13.1"/>
  <cols>
    <col min="1" max="1" width="0.109375" style="13" customWidth="1"/>
    <col min="2" max="2" width="4.109375" style="11" customWidth="1"/>
    <col min="3" max="3" width="23.5546875" style="12" customWidth="1"/>
    <col min="4" max="4" width="24.33203125" style="12" customWidth="1"/>
    <col min="5" max="5" width="25.88671875" style="12" customWidth="1"/>
    <col min="6" max="6" width="7.44140625" style="42" customWidth="1"/>
    <col min="7" max="7" width="6.88671875" style="12" customWidth="1"/>
    <col min="8" max="8" width="9.6640625" style="12" customWidth="1"/>
    <col min="9" max="9" width="10.44140625" style="10" customWidth="1"/>
    <col min="10" max="10" width="11.88671875" style="44" customWidth="1"/>
    <col min="11" max="12" width="8.88671875" style="44"/>
    <col min="13" max="16384" width="8.88671875" style="13"/>
  </cols>
  <sheetData>
    <row r="1" spans="2:12" ht="16.399999999999999" customHeight="1">
      <c r="B1" s="7"/>
      <c r="C1" s="8"/>
      <c r="D1" s="8"/>
      <c r="E1" s="9"/>
      <c r="F1" s="9"/>
      <c r="G1" s="8"/>
      <c r="H1" s="8"/>
      <c r="I1" s="10" t="s">
        <v>0</v>
      </c>
      <c r="J1" s="43"/>
      <c r="L1" s="45"/>
    </row>
    <row r="2" spans="2:12">
      <c r="B2" s="7"/>
      <c r="C2" s="8"/>
      <c r="D2" s="14" t="s">
        <v>1</v>
      </c>
      <c r="E2" s="9"/>
      <c r="F2" s="9"/>
      <c r="G2" s="8"/>
      <c r="H2" s="8"/>
      <c r="I2" s="15"/>
      <c r="J2" s="45"/>
      <c r="L2" s="45"/>
    </row>
    <row r="3" spans="2:12">
      <c r="B3" s="7"/>
      <c r="C3" s="8"/>
      <c r="D3" s="14"/>
      <c r="E3" s="9"/>
      <c r="F3" s="9"/>
      <c r="G3" s="8"/>
      <c r="H3" s="8"/>
      <c r="I3" s="15"/>
      <c r="J3" s="45"/>
      <c r="L3" s="45"/>
    </row>
    <row r="4" spans="2:12" ht="97.55" customHeight="1">
      <c r="B4" s="16" t="s">
        <v>2</v>
      </c>
      <c r="C4" s="17" t="s">
        <v>3</v>
      </c>
      <c r="D4" s="17" t="s">
        <v>4</v>
      </c>
      <c r="E4" s="18" t="s">
        <v>5</v>
      </c>
      <c r="F4" s="19" t="s">
        <v>6</v>
      </c>
      <c r="G4" s="19" t="s">
        <v>7</v>
      </c>
      <c r="H4" s="19" t="s">
        <v>8</v>
      </c>
      <c r="I4" s="20" t="s">
        <v>9</v>
      </c>
      <c r="J4" s="46" t="s">
        <v>10</v>
      </c>
      <c r="K4" s="47" t="s">
        <v>11</v>
      </c>
      <c r="L4" s="47" t="s">
        <v>12</v>
      </c>
    </row>
    <row r="5" spans="2:12" ht="17.7" customHeight="1">
      <c r="B5" s="88" t="s">
        <v>13</v>
      </c>
      <c r="C5" s="89"/>
      <c r="D5" s="89"/>
      <c r="E5" s="89"/>
      <c r="F5" s="89"/>
      <c r="G5" s="89"/>
      <c r="H5" s="89"/>
      <c r="I5" s="89"/>
      <c r="J5" s="89"/>
      <c r="K5" s="89"/>
      <c r="L5" s="90"/>
    </row>
    <row r="6" spans="2:12" s="25" customFormat="1" ht="27.5" customHeight="1">
      <c r="B6" s="22">
        <v>1</v>
      </c>
      <c r="C6" s="58" t="s">
        <v>34</v>
      </c>
      <c r="D6" s="2" t="s">
        <v>34</v>
      </c>
      <c r="E6" s="58" t="s">
        <v>50</v>
      </c>
      <c r="F6" s="23" t="s">
        <v>17</v>
      </c>
      <c r="G6" s="23">
        <v>20</v>
      </c>
      <c r="H6" s="23">
        <v>26.97</v>
      </c>
      <c r="I6" s="23">
        <f>G6*H6</f>
        <v>539.4</v>
      </c>
      <c r="J6" s="49" t="s">
        <v>14</v>
      </c>
      <c r="K6" s="49" t="s">
        <v>15</v>
      </c>
      <c r="L6" s="50" t="s">
        <v>16</v>
      </c>
    </row>
    <row r="7" spans="2:12" s="25" customFormat="1" ht="27.5" customHeight="1">
      <c r="B7" s="22">
        <v>2</v>
      </c>
      <c r="C7" s="58" t="s">
        <v>35</v>
      </c>
      <c r="D7" s="58" t="s">
        <v>51</v>
      </c>
      <c r="E7" s="58" t="s">
        <v>52</v>
      </c>
      <c r="F7" s="23" t="s">
        <v>17</v>
      </c>
      <c r="G7" s="23">
        <v>6</v>
      </c>
      <c r="H7" s="23">
        <v>369.91</v>
      </c>
      <c r="I7" s="23">
        <f t="shared" ref="I7:I23" si="0">G7*H7</f>
        <v>2219.46</v>
      </c>
      <c r="J7" s="49" t="s">
        <v>14</v>
      </c>
      <c r="K7" s="49" t="s">
        <v>15</v>
      </c>
      <c r="L7" s="50" t="s">
        <v>16</v>
      </c>
    </row>
    <row r="8" spans="2:12" s="25" customFormat="1" ht="27.5" customHeight="1">
      <c r="B8" s="22">
        <v>3</v>
      </c>
      <c r="C8" s="2" t="s">
        <v>18</v>
      </c>
      <c r="D8" s="58" t="s">
        <v>53</v>
      </c>
      <c r="E8" s="58" t="s">
        <v>54</v>
      </c>
      <c r="F8" s="23" t="s">
        <v>17</v>
      </c>
      <c r="G8" s="23">
        <v>20</v>
      </c>
      <c r="H8" s="23">
        <v>21.16</v>
      </c>
      <c r="I8" s="23">
        <f t="shared" si="0"/>
        <v>423.2</v>
      </c>
      <c r="J8" s="49" t="s">
        <v>14</v>
      </c>
      <c r="K8" s="49" t="s">
        <v>15</v>
      </c>
      <c r="L8" s="50" t="s">
        <v>16</v>
      </c>
    </row>
    <row r="9" spans="2:12" s="25" customFormat="1" ht="27.5" customHeight="1">
      <c r="B9" s="22">
        <v>4</v>
      </c>
      <c r="C9" s="58" t="s">
        <v>36</v>
      </c>
      <c r="D9" s="58" t="s">
        <v>36</v>
      </c>
      <c r="E9" s="58" t="s">
        <v>55</v>
      </c>
      <c r="F9" s="23" t="s">
        <v>17</v>
      </c>
      <c r="G9" s="23">
        <v>100</v>
      </c>
      <c r="H9" s="23">
        <v>23.37</v>
      </c>
      <c r="I9" s="23">
        <f t="shared" si="0"/>
        <v>2337</v>
      </c>
      <c r="J9" s="49" t="s">
        <v>14</v>
      </c>
      <c r="K9" s="49" t="s">
        <v>15</v>
      </c>
      <c r="L9" s="50" t="s">
        <v>16</v>
      </c>
    </row>
    <row r="10" spans="2:12" s="25" customFormat="1" ht="27.5" customHeight="1">
      <c r="B10" s="22">
        <v>5</v>
      </c>
      <c r="C10" s="58" t="s">
        <v>37</v>
      </c>
      <c r="D10" s="58" t="s">
        <v>56</v>
      </c>
      <c r="E10" s="58" t="s">
        <v>57</v>
      </c>
      <c r="F10" s="23" t="s">
        <v>17</v>
      </c>
      <c r="G10" s="23">
        <v>3</v>
      </c>
      <c r="H10" s="23">
        <v>577.70000000000005</v>
      </c>
      <c r="I10" s="23">
        <f t="shared" si="0"/>
        <v>1733.1000000000001</v>
      </c>
      <c r="J10" s="49" t="s">
        <v>14</v>
      </c>
      <c r="K10" s="49" t="s">
        <v>15</v>
      </c>
      <c r="L10" s="50" t="s">
        <v>16</v>
      </c>
    </row>
    <row r="11" spans="2:12" s="25" customFormat="1" ht="27.5" customHeight="1">
      <c r="B11" s="22">
        <v>6</v>
      </c>
      <c r="C11" s="58" t="s">
        <v>38</v>
      </c>
      <c r="D11" s="58" t="s">
        <v>38</v>
      </c>
      <c r="E11" s="58" t="s">
        <v>58</v>
      </c>
      <c r="F11" s="23" t="s">
        <v>77</v>
      </c>
      <c r="G11" s="23">
        <v>5</v>
      </c>
      <c r="H11" s="23">
        <v>348.82</v>
      </c>
      <c r="I11" s="23">
        <f t="shared" si="0"/>
        <v>1744.1</v>
      </c>
      <c r="J11" s="49" t="s">
        <v>14</v>
      </c>
      <c r="K11" s="49" t="s">
        <v>15</v>
      </c>
      <c r="L11" s="50" t="s">
        <v>16</v>
      </c>
    </row>
    <row r="12" spans="2:12" s="25" customFormat="1" ht="27.5" customHeight="1">
      <c r="B12" s="22">
        <v>7</v>
      </c>
      <c r="C12" s="58" t="s">
        <v>39</v>
      </c>
      <c r="D12" s="58" t="s">
        <v>59</v>
      </c>
      <c r="E12" s="58" t="s">
        <v>60</v>
      </c>
      <c r="F12" s="23" t="s">
        <v>19</v>
      </c>
      <c r="G12" s="23">
        <v>10</v>
      </c>
      <c r="H12" s="23">
        <v>21.92</v>
      </c>
      <c r="I12" s="23">
        <f t="shared" si="0"/>
        <v>219.20000000000002</v>
      </c>
      <c r="J12" s="49" t="s">
        <v>14</v>
      </c>
      <c r="K12" s="49" t="s">
        <v>15</v>
      </c>
      <c r="L12" s="50" t="s">
        <v>16</v>
      </c>
    </row>
    <row r="13" spans="2:12" s="25" customFormat="1" ht="27.5" customHeight="1">
      <c r="B13" s="22">
        <v>8</v>
      </c>
      <c r="C13" s="58" t="s">
        <v>40</v>
      </c>
      <c r="D13" s="58" t="s">
        <v>20</v>
      </c>
      <c r="E13" s="58" t="s">
        <v>61</v>
      </c>
      <c r="F13" s="23" t="s">
        <v>19</v>
      </c>
      <c r="G13" s="23">
        <v>30</v>
      </c>
      <c r="H13" s="23">
        <v>22.15</v>
      </c>
      <c r="I13" s="23">
        <f t="shared" si="0"/>
        <v>664.5</v>
      </c>
      <c r="J13" s="49" t="s">
        <v>14</v>
      </c>
      <c r="K13" s="49" t="s">
        <v>15</v>
      </c>
      <c r="L13" s="50" t="s">
        <v>16</v>
      </c>
    </row>
    <row r="14" spans="2:12" s="25" customFormat="1" ht="27.5" customHeight="1">
      <c r="B14" s="22">
        <v>9</v>
      </c>
      <c r="C14" s="58" t="s">
        <v>41</v>
      </c>
      <c r="D14" s="58" t="s">
        <v>62</v>
      </c>
      <c r="E14" s="23" t="s">
        <v>63</v>
      </c>
      <c r="F14" s="23" t="s">
        <v>17</v>
      </c>
      <c r="G14" s="23">
        <v>70</v>
      </c>
      <c r="H14" s="23">
        <v>137.81</v>
      </c>
      <c r="I14" s="23">
        <f t="shared" si="0"/>
        <v>9646.7000000000007</v>
      </c>
      <c r="J14" s="49" t="s">
        <v>14</v>
      </c>
      <c r="K14" s="49" t="s">
        <v>15</v>
      </c>
      <c r="L14" s="50" t="s">
        <v>16</v>
      </c>
    </row>
    <row r="15" spans="2:12" s="25" customFormat="1" ht="27.5" customHeight="1">
      <c r="B15" s="22">
        <v>10</v>
      </c>
      <c r="C15" s="58" t="s">
        <v>41</v>
      </c>
      <c r="D15" s="58" t="s">
        <v>62</v>
      </c>
      <c r="E15" s="58" t="s">
        <v>64</v>
      </c>
      <c r="F15" s="23" t="s">
        <v>17</v>
      </c>
      <c r="G15" s="23">
        <v>50</v>
      </c>
      <c r="H15" s="23">
        <v>56.42</v>
      </c>
      <c r="I15" s="23">
        <f t="shared" si="0"/>
        <v>2821</v>
      </c>
      <c r="J15" s="49" t="s">
        <v>14</v>
      </c>
      <c r="K15" s="49" t="s">
        <v>15</v>
      </c>
      <c r="L15" s="50" t="s">
        <v>16</v>
      </c>
    </row>
    <row r="16" spans="2:12" s="25" customFormat="1" ht="27.5" customHeight="1">
      <c r="B16" s="22">
        <v>11</v>
      </c>
      <c r="C16" s="58" t="s">
        <v>42</v>
      </c>
      <c r="D16" s="23" t="s">
        <v>65</v>
      </c>
      <c r="E16" s="58" t="s">
        <v>66</v>
      </c>
      <c r="F16" s="23" t="s">
        <v>77</v>
      </c>
      <c r="G16" s="23">
        <v>10</v>
      </c>
      <c r="H16" s="23">
        <v>177.57</v>
      </c>
      <c r="I16" s="23">
        <f t="shared" si="0"/>
        <v>1775.6999999999998</v>
      </c>
      <c r="J16" s="49" t="s">
        <v>14</v>
      </c>
      <c r="K16" s="49" t="s">
        <v>15</v>
      </c>
      <c r="L16" s="50" t="s">
        <v>16</v>
      </c>
    </row>
    <row r="17" spans="2:12" s="25" customFormat="1" ht="27.5" customHeight="1">
      <c r="B17" s="22">
        <v>12</v>
      </c>
      <c r="C17" s="58" t="s">
        <v>43</v>
      </c>
      <c r="D17" s="58" t="s">
        <v>67</v>
      </c>
      <c r="E17" s="58" t="s">
        <v>68</v>
      </c>
      <c r="F17" s="23" t="s">
        <v>77</v>
      </c>
      <c r="G17" s="23">
        <v>10</v>
      </c>
      <c r="H17" s="59">
        <v>690.05</v>
      </c>
      <c r="I17" s="23">
        <f t="shared" si="0"/>
        <v>6900.5</v>
      </c>
      <c r="J17" s="49" t="s">
        <v>14</v>
      </c>
      <c r="K17" s="49" t="s">
        <v>15</v>
      </c>
      <c r="L17" s="50" t="s">
        <v>16</v>
      </c>
    </row>
    <row r="18" spans="2:12" s="25" customFormat="1" ht="27.5" customHeight="1">
      <c r="B18" s="22">
        <v>13</v>
      </c>
      <c r="C18" s="58" t="s">
        <v>44</v>
      </c>
      <c r="D18" s="58" t="s">
        <v>69</v>
      </c>
      <c r="E18" s="58" t="s">
        <v>70</v>
      </c>
      <c r="F18" s="23" t="s">
        <v>77</v>
      </c>
      <c r="G18" s="23">
        <v>10</v>
      </c>
      <c r="H18" s="23">
        <v>89.51</v>
      </c>
      <c r="I18" s="23">
        <f t="shared" si="0"/>
        <v>895.1</v>
      </c>
      <c r="J18" s="49" t="s">
        <v>14</v>
      </c>
      <c r="K18" s="49" t="s">
        <v>15</v>
      </c>
      <c r="L18" s="50" t="s">
        <v>16</v>
      </c>
    </row>
    <row r="19" spans="2:12" s="25" customFormat="1" ht="27.5" customHeight="1">
      <c r="B19" s="22">
        <v>14</v>
      </c>
      <c r="C19" s="58" t="s">
        <v>45</v>
      </c>
      <c r="D19" s="58" t="s">
        <v>45</v>
      </c>
      <c r="E19" s="58" t="s">
        <v>71</v>
      </c>
      <c r="F19" s="23" t="s">
        <v>19</v>
      </c>
      <c r="G19" s="23">
        <v>80</v>
      </c>
      <c r="H19" s="23">
        <v>11.83</v>
      </c>
      <c r="I19" s="23">
        <f t="shared" si="0"/>
        <v>946.4</v>
      </c>
      <c r="J19" s="49" t="s">
        <v>14</v>
      </c>
      <c r="K19" s="49" t="s">
        <v>15</v>
      </c>
      <c r="L19" s="50" t="s">
        <v>16</v>
      </c>
    </row>
    <row r="20" spans="2:12" s="25" customFormat="1" ht="27.5" customHeight="1">
      <c r="B20" s="22">
        <v>15</v>
      </c>
      <c r="C20" s="58" t="s">
        <v>46</v>
      </c>
      <c r="D20" s="58" t="s">
        <v>46</v>
      </c>
      <c r="E20" s="58" t="s">
        <v>72</v>
      </c>
      <c r="F20" s="23" t="s">
        <v>19</v>
      </c>
      <c r="G20" s="23">
        <v>10</v>
      </c>
      <c r="H20" s="23">
        <v>14.64</v>
      </c>
      <c r="I20" s="23">
        <f t="shared" si="0"/>
        <v>146.4</v>
      </c>
      <c r="J20" s="49" t="s">
        <v>14</v>
      </c>
      <c r="K20" s="49" t="s">
        <v>15</v>
      </c>
      <c r="L20" s="50" t="s">
        <v>16</v>
      </c>
    </row>
    <row r="21" spans="2:12" s="25" customFormat="1" ht="27.5" customHeight="1">
      <c r="B21" s="22">
        <v>16</v>
      </c>
      <c r="C21" s="58" t="s">
        <v>47</v>
      </c>
      <c r="D21" s="58" t="s">
        <v>47</v>
      </c>
      <c r="E21" s="58" t="s">
        <v>73</v>
      </c>
      <c r="F21" s="23" t="s">
        <v>17</v>
      </c>
      <c r="G21" s="23">
        <v>6</v>
      </c>
      <c r="H21" s="23">
        <v>77</v>
      </c>
      <c r="I21" s="23">
        <f t="shared" si="0"/>
        <v>462</v>
      </c>
      <c r="J21" s="49" t="s">
        <v>14</v>
      </c>
      <c r="K21" s="49" t="s">
        <v>15</v>
      </c>
      <c r="L21" s="50" t="s">
        <v>16</v>
      </c>
    </row>
    <row r="22" spans="2:12" s="25" customFormat="1" ht="27.5" customHeight="1">
      <c r="B22" s="22">
        <v>17</v>
      </c>
      <c r="C22" s="58" t="s">
        <v>48</v>
      </c>
      <c r="D22" s="58" t="s">
        <v>74</v>
      </c>
      <c r="E22" s="58" t="s">
        <v>75</v>
      </c>
      <c r="F22" s="23" t="s">
        <v>17</v>
      </c>
      <c r="G22" s="23">
        <v>4</v>
      </c>
      <c r="H22" s="23">
        <v>173.72</v>
      </c>
      <c r="I22" s="23">
        <f t="shared" si="0"/>
        <v>694.88</v>
      </c>
      <c r="J22" s="49" t="s">
        <v>14</v>
      </c>
      <c r="K22" s="49" t="s">
        <v>15</v>
      </c>
      <c r="L22" s="50" t="s">
        <v>16</v>
      </c>
    </row>
    <row r="23" spans="2:12" s="25" customFormat="1" ht="27.5" customHeight="1">
      <c r="B23" s="22">
        <v>18</v>
      </c>
      <c r="C23" s="58" t="s">
        <v>49</v>
      </c>
      <c r="D23" s="58" t="s">
        <v>49</v>
      </c>
      <c r="E23" s="58" t="s">
        <v>76</v>
      </c>
      <c r="F23" s="23" t="s">
        <v>19</v>
      </c>
      <c r="G23" s="23">
        <v>30</v>
      </c>
      <c r="H23" s="23">
        <v>60.13</v>
      </c>
      <c r="I23" s="23">
        <f t="shared" si="0"/>
        <v>1803.9</v>
      </c>
      <c r="J23" s="49" t="s">
        <v>14</v>
      </c>
      <c r="K23" s="49" t="s">
        <v>15</v>
      </c>
      <c r="L23" s="50" t="s">
        <v>16</v>
      </c>
    </row>
    <row r="24" spans="2:12" ht="19" customHeight="1">
      <c r="B24" s="22"/>
      <c r="C24" s="91" t="s">
        <v>23</v>
      </c>
      <c r="D24" s="91"/>
      <c r="E24" s="91"/>
      <c r="F24" s="23"/>
      <c r="G24" s="23"/>
      <c r="H24" s="23"/>
      <c r="I24" s="26">
        <f>SUM(I6:I23)</f>
        <v>35972.54</v>
      </c>
      <c r="J24" s="49"/>
      <c r="K24" s="48"/>
      <c r="L24" s="52"/>
    </row>
    <row r="25" spans="2:12" ht="20.95" customHeight="1">
      <c r="B25" s="92" t="s">
        <v>78</v>
      </c>
      <c r="C25" s="93"/>
      <c r="D25" s="93"/>
      <c r="E25" s="93"/>
      <c r="F25" s="93"/>
      <c r="G25" s="93"/>
      <c r="H25" s="93"/>
      <c r="I25" s="93"/>
      <c r="J25" s="93"/>
      <c r="K25" s="93"/>
      <c r="L25" s="94"/>
    </row>
    <row r="26" spans="2:12" s="25" customFormat="1" ht="39.950000000000003" customHeight="1">
      <c r="B26" s="22">
        <v>19</v>
      </c>
      <c r="C26" s="70" t="s">
        <v>79</v>
      </c>
      <c r="D26" s="86" t="s">
        <v>87</v>
      </c>
      <c r="E26" s="87"/>
      <c r="F26" s="32" t="s">
        <v>93</v>
      </c>
      <c r="G26" s="32">
        <v>1</v>
      </c>
      <c r="H26" s="63">
        <v>5837</v>
      </c>
      <c r="I26" s="64">
        <f t="shared" ref="I26:I35" si="1">H26*G26</f>
        <v>5837</v>
      </c>
      <c r="J26" s="51" t="s">
        <v>24</v>
      </c>
      <c r="K26" s="53" t="s">
        <v>15</v>
      </c>
      <c r="L26" s="54" t="s">
        <v>16</v>
      </c>
    </row>
    <row r="27" spans="2:12" s="25" customFormat="1" ht="39.950000000000003" customHeight="1">
      <c r="B27" s="22">
        <v>20</v>
      </c>
      <c r="C27" s="102" t="s">
        <v>141</v>
      </c>
      <c r="D27" s="103" t="s">
        <v>142</v>
      </c>
      <c r="E27" s="104"/>
      <c r="F27" s="23" t="s">
        <v>26</v>
      </c>
      <c r="G27" s="32">
        <v>2</v>
      </c>
      <c r="H27" s="63">
        <v>94800</v>
      </c>
      <c r="I27" s="64">
        <f t="shared" si="1"/>
        <v>189600</v>
      </c>
      <c r="J27" s="51" t="s">
        <v>24</v>
      </c>
      <c r="K27" s="53" t="s">
        <v>15</v>
      </c>
      <c r="L27" s="54" t="s">
        <v>16</v>
      </c>
    </row>
    <row r="28" spans="2:12" s="25" customFormat="1" ht="39.950000000000003" customHeight="1">
      <c r="B28" s="22">
        <v>21</v>
      </c>
      <c r="C28" s="102" t="s">
        <v>143</v>
      </c>
      <c r="D28" s="103" t="s">
        <v>144</v>
      </c>
      <c r="E28" s="104"/>
      <c r="F28" s="23" t="s">
        <v>26</v>
      </c>
      <c r="G28" s="32">
        <v>1</v>
      </c>
      <c r="H28" s="63">
        <v>64800</v>
      </c>
      <c r="I28" s="64">
        <f t="shared" si="1"/>
        <v>64800</v>
      </c>
      <c r="J28" s="51" t="s">
        <v>24</v>
      </c>
      <c r="K28" s="53" t="s">
        <v>15</v>
      </c>
      <c r="L28" s="54" t="s">
        <v>16</v>
      </c>
    </row>
    <row r="29" spans="2:12" s="25" customFormat="1" ht="39.950000000000003" customHeight="1">
      <c r="B29" s="22">
        <v>22</v>
      </c>
      <c r="C29" s="70" t="s">
        <v>80</v>
      </c>
      <c r="D29" s="86" t="s">
        <v>88</v>
      </c>
      <c r="E29" s="87"/>
      <c r="F29" s="32" t="s">
        <v>25</v>
      </c>
      <c r="G29" s="32">
        <v>1</v>
      </c>
      <c r="H29" s="63">
        <v>4940</v>
      </c>
      <c r="I29" s="64">
        <f t="shared" si="1"/>
        <v>4940</v>
      </c>
      <c r="J29" s="51" t="s">
        <v>24</v>
      </c>
      <c r="K29" s="53" t="s">
        <v>15</v>
      </c>
      <c r="L29" s="54" t="s">
        <v>16</v>
      </c>
    </row>
    <row r="30" spans="2:12" s="25" customFormat="1" ht="39.950000000000003" customHeight="1">
      <c r="B30" s="22">
        <v>23</v>
      </c>
      <c r="C30" s="70" t="s">
        <v>81</v>
      </c>
      <c r="D30" s="76" t="s">
        <v>89</v>
      </c>
      <c r="E30" s="77"/>
      <c r="F30" s="32" t="s">
        <v>94</v>
      </c>
      <c r="G30" s="32">
        <v>1</v>
      </c>
      <c r="H30" s="63">
        <v>5838</v>
      </c>
      <c r="I30" s="64">
        <f t="shared" si="1"/>
        <v>5838</v>
      </c>
      <c r="J30" s="51" t="s">
        <v>24</v>
      </c>
      <c r="K30" s="53" t="s">
        <v>15</v>
      </c>
      <c r="L30" s="54" t="s">
        <v>16</v>
      </c>
    </row>
    <row r="31" spans="2:12" s="25" customFormat="1" ht="39.950000000000003" customHeight="1">
      <c r="B31" s="22">
        <v>24</v>
      </c>
      <c r="C31" s="70" t="s">
        <v>82</v>
      </c>
      <c r="D31" s="76"/>
      <c r="E31" s="77"/>
      <c r="F31" s="32" t="s">
        <v>93</v>
      </c>
      <c r="G31" s="32">
        <v>1</v>
      </c>
      <c r="H31" s="63">
        <v>32487</v>
      </c>
      <c r="I31" s="64">
        <f t="shared" si="1"/>
        <v>32487</v>
      </c>
      <c r="J31" s="51" t="s">
        <v>24</v>
      </c>
      <c r="K31" s="53" t="s">
        <v>15</v>
      </c>
      <c r="L31" s="54" t="s">
        <v>16</v>
      </c>
    </row>
    <row r="32" spans="2:12" s="25" customFormat="1" ht="39.950000000000003" customHeight="1">
      <c r="B32" s="22">
        <v>25</v>
      </c>
      <c r="C32" s="70" t="s">
        <v>83</v>
      </c>
      <c r="D32" s="86" t="s">
        <v>90</v>
      </c>
      <c r="E32" s="87"/>
      <c r="F32" s="32" t="s">
        <v>93</v>
      </c>
      <c r="G32" s="32">
        <v>1</v>
      </c>
      <c r="H32" s="63">
        <v>5447</v>
      </c>
      <c r="I32" s="64">
        <f t="shared" si="1"/>
        <v>5447</v>
      </c>
      <c r="J32" s="51" t="s">
        <v>24</v>
      </c>
      <c r="K32" s="53" t="s">
        <v>15</v>
      </c>
      <c r="L32" s="54" t="s">
        <v>16</v>
      </c>
    </row>
    <row r="33" spans="2:12" s="25" customFormat="1" ht="39.950000000000003" customHeight="1">
      <c r="B33" s="22">
        <v>26</v>
      </c>
      <c r="C33" s="71" t="s">
        <v>84</v>
      </c>
      <c r="D33" s="86" t="s">
        <v>91</v>
      </c>
      <c r="E33" s="87"/>
      <c r="F33" s="62" t="s">
        <v>93</v>
      </c>
      <c r="G33" s="32">
        <v>5</v>
      </c>
      <c r="H33" s="63">
        <v>3627</v>
      </c>
      <c r="I33" s="64">
        <f t="shared" si="1"/>
        <v>18135</v>
      </c>
      <c r="J33" s="51" t="s">
        <v>24</v>
      </c>
      <c r="K33" s="53" t="s">
        <v>15</v>
      </c>
      <c r="L33" s="54" t="s">
        <v>16</v>
      </c>
    </row>
    <row r="34" spans="2:12" s="25" customFormat="1" ht="39.950000000000003" customHeight="1">
      <c r="B34" s="22">
        <v>27</v>
      </c>
      <c r="C34" s="71" t="s">
        <v>85</v>
      </c>
      <c r="D34" s="78" t="s">
        <v>85</v>
      </c>
      <c r="E34" s="79"/>
      <c r="F34" s="62" t="s">
        <v>21</v>
      </c>
      <c r="G34" s="32">
        <v>1</v>
      </c>
      <c r="H34" s="63">
        <v>54600</v>
      </c>
      <c r="I34" s="64">
        <f t="shared" si="1"/>
        <v>54600</v>
      </c>
      <c r="J34" s="51" t="s">
        <v>24</v>
      </c>
      <c r="K34" s="53" t="s">
        <v>15</v>
      </c>
      <c r="L34" s="54" t="s">
        <v>16</v>
      </c>
    </row>
    <row r="35" spans="2:12" s="25" customFormat="1" ht="39.950000000000003" customHeight="1">
      <c r="B35" s="22">
        <v>28</v>
      </c>
      <c r="C35" s="71" t="s">
        <v>86</v>
      </c>
      <c r="D35" s="86" t="s">
        <v>92</v>
      </c>
      <c r="E35" s="87"/>
      <c r="F35" s="62" t="s">
        <v>95</v>
      </c>
      <c r="G35" s="32">
        <v>2</v>
      </c>
      <c r="H35" s="63">
        <v>4148</v>
      </c>
      <c r="I35" s="64">
        <f t="shared" si="1"/>
        <v>8296</v>
      </c>
      <c r="J35" s="51" t="s">
        <v>24</v>
      </c>
      <c r="K35" s="53" t="s">
        <v>15</v>
      </c>
      <c r="L35" s="54" t="s">
        <v>16</v>
      </c>
    </row>
    <row r="36" spans="2:12" s="25" customFormat="1" ht="20.3" customHeight="1">
      <c r="B36" s="28"/>
      <c r="C36" s="99" t="s">
        <v>96</v>
      </c>
      <c r="D36" s="100"/>
      <c r="E36" s="101"/>
      <c r="F36" s="29"/>
      <c r="G36" s="27"/>
      <c r="H36" s="27"/>
      <c r="I36" s="30">
        <f>SUM(I26:I35)</f>
        <v>389980</v>
      </c>
      <c r="J36" s="49"/>
      <c r="K36" s="55"/>
      <c r="L36" s="52"/>
    </row>
    <row r="37" spans="2:12" ht="17.05" customHeight="1">
      <c r="B37" s="28"/>
      <c r="C37" s="80" t="s">
        <v>138</v>
      </c>
      <c r="D37" s="81"/>
      <c r="E37" s="81"/>
      <c r="F37" s="81"/>
      <c r="G37" s="81"/>
      <c r="H37" s="82"/>
      <c r="I37" s="33"/>
      <c r="J37" s="49"/>
      <c r="K37" s="55"/>
      <c r="L37" s="52"/>
    </row>
    <row r="38" spans="2:12" s="25" customFormat="1" ht="60.05" customHeight="1">
      <c r="B38" s="22">
        <v>29</v>
      </c>
      <c r="C38" s="71" t="s">
        <v>97</v>
      </c>
      <c r="D38" s="78" t="s">
        <v>97</v>
      </c>
      <c r="E38" s="79"/>
      <c r="F38" s="61" t="s">
        <v>25</v>
      </c>
      <c r="G38" s="65">
        <v>0.25</v>
      </c>
      <c r="H38" s="3">
        <v>17277</v>
      </c>
      <c r="I38" s="24">
        <f t="shared" ref="I38:I42" si="2">G38*H38</f>
        <v>4319.25</v>
      </c>
      <c r="J38" s="51" t="s">
        <v>24</v>
      </c>
      <c r="K38" s="66" t="s">
        <v>15</v>
      </c>
      <c r="L38" s="67" t="s">
        <v>16</v>
      </c>
    </row>
    <row r="39" spans="2:12" s="25" customFormat="1" ht="60.05" customHeight="1">
      <c r="B39" s="22">
        <v>30</v>
      </c>
      <c r="C39" s="71" t="s">
        <v>98</v>
      </c>
      <c r="D39" s="78" t="s">
        <v>98</v>
      </c>
      <c r="E39" s="79"/>
      <c r="F39" s="61" t="s">
        <v>25</v>
      </c>
      <c r="G39" s="65">
        <v>0.25</v>
      </c>
      <c r="H39" s="3">
        <v>35100</v>
      </c>
      <c r="I39" s="24">
        <f t="shared" si="2"/>
        <v>8775</v>
      </c>
      <c r="J39" s="51" t="s">
        <v>24</v>
      </c>
      <c r="K39" s="66" t="s">
        <v>15</v>
      </c>
      <c r="L39" s="67" t="s">
        <v>16</v>
      </c>
    </row>
    <row r="40" spans="2:12" s="25" customFormat="1" ht="60.05" customHeight="1">
      <c r="B40" s="22">
        <v>31</v>
      </c>
      <c r="C40" s="71" t="s">
        <v>99</v>
      </c>
      <c r="D40" s="76" t="s">
        <v>102</v>
      </c>
      <c r="E40" s="77"/>
      <c r="F40" s="61" t="s">
        <v>95</v>
      </c>
      <c r="G40" s="61">
        <v>1</v>
      </c>
      <c r="H40" s="3">
        <v>4420</v>
      </c>
      <c r="I40" s="24">
        <f t="shared" si="2"/>
        <v>4420</v>
      </c>
      <c r="J40" s="51" t="s">
        <v>24</v>
      </c>
      <c r="K40" s="66" t="s">
        <v>15</v>
      </c>
      <c r="L40" s="67" t="s">
        <v>16</v>
      </c>
    </row>
    <row r="41" spans="2:12" s="25" customFormat="1" ht="92.95" customHeight="1">
      <c r="B41" s="22">
        <v>32</v>
      </c>
      <c r="C41" s="71" t="s">
        <v>100</v>
      </c>
      <c r="D41" s="78" t="s">
        <v>103</v>
      </c>
      <c r="E41" s="79"/>
      <c r="F41" s="62" t="s">
        <v>93</v>
      </c>
      <c r="G41" s="32">
        <v>1</v>
      </c>
      <c r="H41" s="3">
        <v>26000</v>
      </c>
      <c r="I41" s="24">
        <f t="shared" si="2"/>
        <v>26000</v>
      </c>
      <c r="J41" s="51" t="s">
        <v>24</v>
      </c>
      <c r="K41" s="66" t="s">
        <v>15</v>
      </c>
      <c r="L41" s="67" t="s">
        <v>16</v>
      </c>
    </row>
    <row r="42" spans="2:12" s="25" customFormat="1" ht="60.05" customHeight="1">
      <c r="B42" s="22">
        <v>33</v>
      </c>
      <c r="C42" s="71" t="s">
        <v>101</v>
      </c>
      <c r="D42" s="78" t="s">
        <v>104</v>
      </c>
      <c r="E42" s="79"/>
      <c r="F42" s="61" t="s">
        <v>25</v>
      </c>
      <c r="G42" s="61">
        <v>0.25</v>
      </c>
      <c r="H42" s="3">
        <v>46800</v>
      </c>
      <c r="I42" s="24">
        <f t="shared" si="2"/>
        <v>11700</v>
      </c>
      <c r="J42" s="51" t="s">
        <v>24</v>
      </c>
      <c r="K42" s="66" t="s">
        <v>15</v>
      </c>
      <c r="L42" s="67" t="s">
        <v>16</v>
      </c>
    </row>
    <row r="43" spans="2:12" ht="16.399999999999999" customHeight="1">
      <c r="B43" s="34"/>
      <c r="C43" s="83" t="s">
        <v>27</v>
      </c>
      <c r="D43" s="84"/>
      <c r="E43" s="85"/>
      <c r="F43" s="35"/>
      <c r="G43" s="21"/>
      <c r="H43" s="21"/>
      <c r="I43" s="36">
        <f>SUM(I38:I42)</f>
        <v>55214.25</v>
      </c>
      <c r="J43" s="48"/>
      <c r="K43" s="48"/>
      <c r="L43" s="48"/>
    </row>
    <row r="44" spans="2:12" ht="18.350000000000001" customHeight="1">
      <c r="B44" s="28"/>
      <c r="C44" s="80" t="s">
        <v>139</v>
      </c>
      <c r="D44" s="81"/>
      <c r="E44" s="81"/>
      <c r="F44" s="81"/>
      <c r="G44" s="81"/>
      <c r="H44" s="81"/>
      <c r="I44" s="81"/>
      <c r="J44" s="81"/>
      <c r="K44" s="82"/>
      <c r="L44" s="52"/>
    </row>
    <row r="45" spans="2:12" ht="31.6" customHeight="1">
      <c r="B45" s="22">
        <v>34</v>
      </c>
      <c r="C45" s="70" t="s">
        <v>109</v>
      </c>
      <c r="D45" s="32" t="s">
        <v>109</v>
      </c>
      <c r="E45" s="32" t="s">
        <v>110</v>
      </c>
      <c r="F45" s="32" t="s">
        <v>21</v>
      </c>
      <c r="G45" s="32">
        <v>45</v>
      </c>
      <c r="H45" s="32">
        <v>145</v>
      </c>
      <c r="I45" s="24">
        <f>G45*H45</f>
        <v>6525</v>
      </c>
      <c r="J45" s="51" t="s">
        <v>24</v>
      </c>
      <c r="K45" s="53" t="s">
        <v>15</v>
      </c>
      <c r="L45" s="54" t="s">
        <v>16</v>
      </c>
    </row>
    <row r="46" spans="2:12" ht="31.6" customHeight="1">
      <c r="B46" s="22">
        <v>35</v>
      </c>
      <c r="C46" s="70" t="s">
        <v>32</v>
      </c>
      <c r="D46" s="32" t="s">
        <v>32</v>
      </c>
      <c r="E46" s="32" t="s">
        <v>33</v>
      </c>
      <c r="F46" s="32" t="s">
        <v>22</v>
      </c>
      <c r="G46" s="32">
        <v>30</v>
      </c>
      <c r="H46" s="32">
        <v>451</v>
      </c>
      <c r="I46" s="24">
        <f>G46*H46</f>
        <v>13530</v>
      </c>
      <c r="J46" s="51" t="s">
        <v>24</v>
      </c>
      <c r="K46" s="53" t="s">
        <v>15</v>
      </c>
      <c r="L46" s="54" t="s">
        <v>16</v>
      </c>
    </row>
    <row r="47" spans="2:12" ht="31.6" customHeight="1">
      <c r="B47" s="22">
        <v>36</v>
      </c>
      <c r="C47" s="70" t="s">
        <v>111</v>
      </c>
      <c r="D47" s="32" t="s">
        <v>112</v>
      </c>
      <c r="E47" s="32" t="s">
        <v>113</v>
      </c>
      <c r="F47" s="32" t="s">
        <v>22</v>
      </c>
      <c r="G47" s="32">
        <v>10602</v>
      </c>
      <c r="H47" s="32">
        <v>9</v>
      </c>
      <c r="I47" s="24">
        <f t="shared" ref="I47:I58" si="3">G47*H47</f>
        <v>95418</v>
      </c>
      <c r="J47" s="51" t="s">
        <v>24</v>
      </c>
      <c r="K47" s="53" t="s">
        <v>15</v>
      </c>
      <c r="L47" s="54" t="s">
        <v>16</v>
      </c>
    </row>
    <row r="48" spans="2:12" ht="31.6" customHeight="1">
      <c r="B48" s="22">
        <v>37</v>
      </c>
      <c r="C48" s="72" t="s">
        <v>114</v>
      </c>
      <c r="D48" s="32" t="s">
        <v>115</v>
      </c>
      <c r="E48" s="32" t="s">
        <v>116</v>
      </c>
      <c r="F48" s="32" t="s">
        <v>117</v>
      </c>
      <c r="G48" s="32">
        <v>4</v>
      </c>
      <c r="H48" s="32">
        <v>39085</v>
      </c>
      <c r="I48" s="24">
        <f t="shared" si="3"/>
        <v>156340</v>
      </c>
      <c r="J48" s="51" t="s">
        <v>24</v>
      </c>
      <c r="K48" s="53" t="s">
        <v>15</v>
      </c>
      <c r="L48" s="54" t="s">
        <v>16</v>
      </c>
    </row>
    <row r="49" spans="2:12" ht="31.6" customHeight="1">
      <c r="B49" s="22">
        <v>38</v>
      </c>
      <c r="C49" s="73" t="s">
        <v>118</v>
      </c>
      <c r="D49" s="63" t="s">
        <v>118</v>
      </c>
      <c r="E49" s="63" t="s">
        <v>119</v>
      </c>
      <c r="F49" s="63" t="s">
        <v>117</v>
      </c>
      <c r="G49" s="63">
        <v>60</v>
      </c>
      <c r="H49" s="32">
        <v>247</v>
      </c>
      <c r="I49" s="24">
        <f t="shared" si="3"/>
        <v>14820</v>
      </c>
      <c r="J49" s="51" t="s">
        <v>24</v>
      </c>
      <c r="K49" s="53" t="s">
        <v>15</v>
      </c>
      <c r="L49" s="54" t="s">
        <v>16</v>
      </c>
    </row>
    <row r="50" spans="2:12" ht="31.6" customHeight="1">
      <c r="B50" s="22">
        <v>39</v>
      </c>
      <c r="C50" s="74" t="s">
        <v>120</v>
      </c>
      <c r="D50" s="68" t="s">
        <v>120</v>
      </c>
      <c r="E50" s="32" t="s">
        <v>121</v>
      </c>
      <c r="F50" s="32" t="s">
        <v>122</v>
      </c>
      <c r="G50" s="32">
        <v>1</v>
      </c>
      <c r="H50" s="32">
        <v>3900</v>
      </c>
      <c r="I50" s="24">
        <f t="shared" si="3"/>
        <v>3900</v>
      </c>
      <c r="J50" s="51" t="s">
        <v>24</v>
      </c>
      <c r="K50" s="53" t="s">
        <v>15</v>
      </c>
      <c r="L50" s="54" t="s">
        <v>16</v>
      </c>
    </row>
    <row r="51" spans="2:12" ht="31.6" customHeight="1">
      <c r="B51" s="22">
        <v>40</v>
      </c>
      <c r="C51" s="74" t="s">
        <v>123</v>
      </c>
      <c r="D51" s="68" t="s">
        <v>123</v>
      </c>
      <c r="E51" s="32" t="s">
        <v>124</v>
      </c>
      <c r="F51" s="32" t="s">
        <v>122</v>
      </c>
      <c r="G51" s="32">
        <v>1</v>
      </c>
      <c r="H51" s="32">
        <v>3900</v>
      </c>
      <c r="I51" s="24">
        <f t="shared" si="3"/>
        <v>3900</v>
      </c>
      <c r="J51" s="51" t="s">
        <v>24</v>
      </c>
      <c r="K51" s="53" t="s">
        <v>15</v>
      </c>
      <c r="L51" s="54" t="s">
        <v>16</v>
      </c>
    </row>
    <row r="52" spans="2:12" ht="31.6" customHeight="1">
      <c r="B52" s="22">
        <v>41</v>
      </c>
      <c r="C52" s="74" t="s">
        <v>125</v>
      </c>
      <c r="D52" s="68" t="s">
        <v>125</v>
      </c>
      <c r="E52" s="32" t="s">
        <v>126</v>
      </c>
      <c r="F52" s="32" t="s">
        <v>122</v>
      </c>
      <c r="G52" s="32">
        <v>1</v>
      </c>
      <c r="H52" s="32">
        <v>3900</v>
      </c>
      <c r="I52" s="24">
        <f t="shared" si="3"/>
        <v>3900</v>
      </c>
      <c r="J52" s="51" t="s">
        <v>24</v>
      </c>
      <c r="K52" s="53" t="s">
        <v>15</v>
      </c>
      <c r="L52" s="54" t="s">
        <v>16</v>
      </c>
    </row>
    <row r="53" spans="2:12" ht="31.6" customHeight="1">
      <c r="B53" s="22">
        <v>42</v>
      </c>
      <c r="C53" s="72" t="s">
        <v>127</v>
      </c>
      <c r="D53" s="32" t="s">
        <v>127</v>
      </c>
      <c r="E53" s="32" t="s">
        <v>128</v>
      </c>
      <c r="F53" s="32" t="s">
        <v>22</v>
      </c>
      <c r="G53" s="32">
        <v>953</v>
      </c>
      <c r="H53" s="32">
        <v>18</v>
      </c>
      <c r="I53" s="24">
        <f t="shared" si="3"/>
        <v>17154</v>
      </c>
      <c r="J53" s="51" t="s">
        <v>24</v>
      </c>
      <c r="K53" s="53" t="s">
        <v>15</v>
      </c>
      <c r="L53" s="54" t="s">
        <v>16</v>
      </c>
    </row>
    <row r="54" spans="2:12" ht="31.6" customHeight="1">
      <c r="B54" s="22">
        <v>43</v>
      </c>
      <c r="C54" s="72" t="s">
        <v>129</v>
      </c>
      <c r="D54" s="32" t="s">
        <v>129</v>
      </c>
      <c r="E54" s="32" t="s">
        <v>128</v>
      </c>
      <c r="F54" s="32" t="s">
        <v>22</v>
      </c>
      <c r="G54" s="32">
        <v>295</v>
      </c>
      <c r="H54" s="32">
        <v>35</v>
      </c>
      <c r="I54" s="24">
        <f t="shared" si="3"/>
        <v>10325</v>
      </c>
      <c r="J54" s="51" t="s">
        <v>24</v>
      </c>
      <c r="K54" s="53" t="s">
        <v>15</v>
      </c>
      <c r="L54" s="54" t="s">
        <v>16</v>
      </c>
    </row>
    <row r="55" spans="2:12" ht="31.6" customHeight="1">
      <c r="B55" s="22">
        <v>44</v>
      </c>
      <c r="C55" s="75" t="s">
        <v>130</v>
      </c>
      <c r="D55" s="69" t="s">
        <v>130</v>
      </c>
      <c r="E55" s="32" t="s">
        <v>131</v>
      </c>
      <c r="F55" s="32" t="s">
        <v>22</v>
      </c>
      <c r="G55" s="32">
        <v>9098</v>
      </c>
      <c r="H55" s="32">
        <v>36</v>
      </c>
      <c r="I55" s="24">
        <f t="shared" si="3"/>
        <v>327528</v>
      </c>
      <c r="J55" s="51" t="s">
        <v>24</v>
      </c>
      <c r="K55" s="53" t="s">
        <v>15</v>
      </c>
      <c r="L55" s="54" t="s">
        <v>16</v>
      </c>
    </row>
    <row r="56" spans="2:12" ht="31.6" customHeight="1">
      <c r="B56" s="22">
        <v>45</v>
      </c>
      <c r="C56" s="71" t="s">
        <v>132</v>
      </c>
      <c r="D56" s="60" t="s">
        <v>132</v>
      </c>
      <c r="E56" s="56" t="s">
        <v>133</v>
      </c>
      <c r="F56" s="32" t="s">
        <v>22</v>
      </c>
      <c r="G56" s="69">
        <v>1800</v>
      </c>
      <c r="H56" s="32">
        <v>9</v>
      </c>
      <c r="I56" s="24">
        <f t="shared" si="3"/>
        <v>16200</v>
      </c>
      <c r="J56" s="51" t="s">
        <v>24</v>
      </c>
      <c r="K56" s="53" t="s">
        <v>15</v>
      </c>
      <c r="L56" s="54" t="s">
        <v>16</v>
      </c>
    </row>
    <row r="57" spans="2:12" ht="31.6" customHeight="1">
      <c r="B57" s="22">
        <v>46</v>
      </c>
      <c r="C57" s="70" t="s">
        <v>134</v>
      </c>
      <c r="D57" s="32" t="s">
        <v>134</v>
      </c>
      <c r="E57" s="63" t="s">
        <v>135</v>
      </c>
      <c r="F57" s="57" t="s">
        <v>22</v>
      </c>
      <c r="G57" s="32">
        <v>200</v>
      </c>
      <c r="H57" s="32">
        <v>91</v>
      </c>
      <c r="I57" s="24">
        <f t="shared" si="3"/>
        <v>18200</v>
      </c>
      <c r="J57" s="51" t="s">
        <v>24</v>
      </c>
      <c r="K57" s="53" t="s">
        <v>15</v>
      </c>
      <c r="L57" s="54" t="s">
        <v>16</v>
      </c>
    </row>
    <row r="58" spans="2:12" ht="31.6" customHeight="1">
      <c r="B58" s="22">
        <v>47</v>
      </c>
      <c r="C58" s="70" t="s">
        <v>136</v>
      </c>
      <c r="D58" s="32" t="s">
        <v>136</v>
      </c>
      <c r="E58" s="63" t="s">
        <v>137</v>
      </c>
      <c r="F58" s="57" t="s">
        <v>22</v>
      </c>
      <c r="G58" s="32">
        <v>281</v>
      </c>
      <c r="H58" s="32">
        <v>15</v>
      </c>
      <c r="I58" s="24">
        <f t="shared" si="3"/>
        <v>4215</v>
      </c>
      <c r="J58" s="51" t="s">
        <v>24</v>
      </c>
      <c r="K58" s="53" t="s">
        <v>15</v>
      </c>
      <c r="L58" s="54" t="s">
        <v>16</v>
      </c>
    </row>
    <row r="59" spans="2:12" ht="17.05" customHeight="1">
      <c r="B59" s="28"/>
      <c r="C59" s="99" t="s">
        <v>28</v>
      </c>
      <c r="D59" s="100"/>
      <c r="E59" s="38"/>
      <c r="F59" s="37"/>
      <c r="G59" s="32"/>
      <c r="H59" s="32"/>
      <c r="I59" s="1">
        <f>SUM(I45:I58)</f>
        <v>691955</v>
      </c>
      <c r="J59" s="49"/>
      <c r="K59" s="55"/>
      <c r="L59" s="52"/>
    </row>
    <row r="60" spans="2:12" ht="17.05" customHeight="1">
      <c r="B60" s="28"/>
      <c r="C60" s="80" t="s">
        <v>140</v>
      </c>
      <c r="D60" s="81"/>
      <c r="E60" s="81"/>
      <c r="F60" s="81"/>
      <c r="G60" s="81"/>
      <c r="H60" s="82"/>
      <c r="I60" s="1"/>
      <c r="J60" s="49"/>
      <c r="K60" s="55"/>
      <c r="L60" s="52"/>
    </row>
    <row r="61" spans="2:12" ht="41.25" customHeight="1">
      <c r="B61" s="28">
        <v>48</v>
      </c>
      <c r="C61" s="70" t="s">
        <v>105</v>
      </c>
      <c r="D61" s="32" t="s">
        <v>105</v>
      </c>
      <c r="E61" s="32" t="s">
        <v>106</v>
      </c>
      <c r="F61" s="32" t="s">
        <v>21</v>
      </c>
      <c r="G61" s="32">
        <v>45</v>
      </c>
      <c r="H61" s="32">
        <v>4550</v>
      </c>
      <c r="I61" s="24">
        <f>G61*H61</f>
        <v>204750</v>
      </c>
      <c r="J61" s="51" t="s">
        <v>24</v>
      </c>
      <c r="K61" s="49" t="s">
        <v>15</v>
      </c>
      <c r="L61" s="52" t="s">
        <v>16</v>
      </c>
    </row>
    <row r="62" spans="2:12" ht="41.25" customHeight="1">
      <c r="B62" s="28">
        <v>49</v>
      </c>
      <c r="C62" s="70" t="s">
        <v>107</v>
      </c>
      <c r="D62" s="32" t="s">
        <v>107</v>
      </c>
      <c r="E62" s="32" t="s">
        <v>108</v>
      </c>
      <c r="F62" s="32" t="s">
        <v>29</v>
      </c>
      <c r="G62" s="31">
        <v>50</v>
      </c>
      <c r="H62" s="32">
        <v>2300</v>
      </c>
      <c r="I62" s="24">
        <f>G62*H62</f>
        <v>115000</v>
      </c>
      <c r="J62" s="51" t="s">
        <v>24</v>
      </c>
      <c r="K62" s="49" t="s">
        <v>15</v>
      </c>
      <c r="L62" s="52" t="s">
        <v>16</v>
      </c>
    </row>
    <row r="63" spans="2:12" ht="17.05" customHeight="1">
      <c r="B63" s="28"/>
      <c r="C63" s="4"/>
      <c r="D63" s="5"/>
      <c r="E63" s="39"/>
      <c r="F63" s="40"/>
      <c r="G63" s="41"/>
      <c r="H63" s="32"/>
      <c r="I63" s="6">
        <f>SUM(I61:I62)</f>
        <v>319750</v>
      </c>
      <c r="J63" s="51"/>
      <c r="K63" s="49"/>
      <c r="L63" s="52"/>
    </row>
    <row r="64" spans="2:12" ht="19.649999999999999" customHeight="1">
      <c r="B64" s="34"/>
      <c r="C64" s="96" t="s">
        <v>30</v>
      </c>
      <c r="D64" s="97"/>
      <c r="E64" s="97"/>
      <c r="F64" s="97"/>
      <c r="G64" s="98"/>
      <c r="H64" s="21"/>
      <c r="I64" s="36">
        <f>I63+I59+I43+I36+I24</f>
        <v>1492871.79</v>
      </c>
      <c r="J64" s="48"/>
      <c r="K64" s="48"/>
      <c r="L64" s="48"/>
    </row>
    <row r="67" spans="3:12" ht="13.1" customHeight="1">
      <c r="C67" s="95" t="s">
        <v>31</v>
      </c>
      <c r="D67" s="95"/>
      <c r="E67" s="95"/>
      <c r="F67" s="95"/>
      <c r="G67" s="95"/>
      <c r="H67" s="95"/>
      <c r="I67" s="95"/>
      <c r="J67" s="95"/>
      <c r="K67" s="95"/>
      <c r="L67" s="95"/>
    </row>
    <row r="68" spans="3:12">
      <c r="C68" s="95"/>
      <c r="D68" s="95"/>
      <c r="E68" s="95"/>
      <c r="F68" s="95"/>
      <c r="G68" s="95"/>
      <c r="H68" s="95"/>
      <c r="I68" s="95"/>
      <c r="J68" s="95"/>
      <c r="K68" s="95"/>
      <c r="L68" s="95"/>
    </row>
    <row r="69" spans="3:12">
      <c r="C69" s="95"/>
      <c r="D69" s="95"/>
      <c r="E69" s="95"/>
      <c r="F69" s="95"/>
      <c r="G69" s="95"/>
      <c r="H69" s="95"/>
      <c r="I69" s="95"/>
      <c r="J69" s="95"/>
      <c r="K69" s="95"/>
      <c r="L69" s="95"/>
    </row>
    <row r="70" spans="3:12">
      <c r="C70" s="95"/>
      <c r="D70" s="95"/>
      <c r="E70" s="95"/>
      <c r="F70" s="95"/>
      <c r="G70" s="95"/>
      <c r="H70" s="95"/>
      <c r="I70" s="95"/>
      <c r="J70" s="95"/>
      <c r="K70" s="95"/>
      <c r="L70" s="95"/>
    </row>
    <row r="71" spans="3:12">
      <c r="C71" s="95"/>
      <c r="D71" s="95"/>
      <c r="E71" s="95"/>
      <c r="F71" s="95"/>
      <c r="G71" s="95"/>
      <c r="H71" s="95"/>
      <c r="I71" s="95"/>
      <c r="J71" s="95"/>
      <c r="K71" s="95"/>
      <c r="L71" s="95"/>
    </row>
    <row r="72" spans="3:12">
      <c r="C72" s="95"/>
      <c r="D72" s="95"/>
      <c r="E72" s="95"/>
      <c r="F72" s="95"/>
      <c r="G72" s="95"/>
      <c r="H72" s="95"/>
      <c r="I72" s="95"/>
      <c r="J72" s="95"/>
      <c r="K72" s="95"/>
      <c r="L72" s="95"/>
    </row>
    <row r="73" spans="3:12">
      <c r="C73" s="95"/>
      <c r="D73" s="95"/>
      <c r="E73" s="95"/>
      <c r="F73" s="95"/>
      <c r="G73" s="95"/>
      <c r="H73" s="95"/>
      <c r="I73" s="95"/>
      <c r="J73" s="95"/>
      <c r="K73" s="95"/>
      <c r="L73" s="95"/>
    </row>
    <row r="74" spans="3:12">
      <c r="C74" s="95"/>
      <c r="D74" s="95"/>
      <c r="E74" s="95"/>
      <c r="F74" s="95"/>
      <c r="G74" s="95"/>
      <c r="H74" s="95"/>
      <c r="I74" s="95"/>
      <c r="J74" s="95"/>
      <c r="K74" s="95"/>
      <c r="L74" s="95"/>
    </row>
    <row r="75" spans="3:12">
      <c r="C75" s="95"/>
      <c r="D75" s="95"/>
      <c r="E75" s="95"/>
      <c r="F75" s="95"/>
      <c r="G75" s="95"/>
      <c r="H75" s="95"/>
      <c r="I75" s="95"/>
      <c r="J75" s="95"/>
      <c r="K75" s="95"/>
      <c r="L75" s="95"/>
    </row>
    <row r="76" spans="3:12">
      <c r="C76" s="95"/>
      <c r="D76" s="95"/>
      <c r="E76" s="95"/>
      <c r="F76" s="95"/>
      <c r="G76" s="95"/>
      <c r="H76" s="95"/>
      <c r="I76" s="95"/>
      <c r="J76" s="95"/>
      <c r="K76" s="95"/>
      <c r="L76" s="95"/>
    </row>
    <row r="77" spans="3:12">
      <c r="C77" s="95"/>
      <c r="D77" s="95"/>
      <c r="E77" s="95"/>
      <c r="F77" s="95"/>
      <c r="G77" s="95"/>
      <c r="H77" s="95"/>
      <c r="I77" s="95"/>
      <c r="J77" s="95"/>
      <c r="K77" s="95"/>
      <c r="L77" s="95"/>
    </row>
    <row r="78" spans="3:12">
      <c r="C78" s="95"/>
      <c r="D78" s="95"/>
      <c r="E78" s="95"/>
      <c r="F78" s="95"/>
      <c r="G78" s="95"/>
      <c r="H78" s="95"/>
      <c r="I78" s="95"/>
      <c r="J78" s="95"/>
      <c r="K78" s="95"/>
      <c r="L78" s="95"/>
    </row>
    <row r="79" spans="3:12">
      <c r="C79" s="95"/>
      <c r="D79" s="95"/>
      <c r="E79" s="95"/>
      <c r="F79" s="95"/>
      <c r="G79" s="95"/>
      <c r="H79" s="95"/>
      <c r="I79" s="95"/>
      <c r="J79" s="95"/>
      <c r="K79" s="95"/>
      <c r="L79" s="95"/>
    </row>
    <row r="80" spans="3:12">
      <c r="C80" s="95"/>
      <c r="D80" s="95"/>
      <c r="E80" s="95"/>
      <c r="F80" s="95"/>
      <c r="G80" s="95"/>
      <c r="H80" s="95"/>
      <c r="I80" s="95"/>
      <c r="J80" s="95"/>
      <c r="K80" s="95"/>
      <c r="L80" s="95"/>
    </row>
    <row r="81" spans="3:12">
      <c r="C81" s="95"/>
      <c r="D81" s="95"/>
      <c r="E81" s="95"/>
      <c r="F81" s="95"/>
      <c r="G81" s="95"/>
      <c r="H81" s="95"/>
      <c r="I81" s="95"/>
      <c r="J81" s="95"/>
      <c r="K81" s="95"/>
      <c r="L81" s="95"/>
    </row>
    <row r="82" spans="3:12">
      <c r="C82" s="95"/>
      <c r="D82" s="95"/>
      <c r="E82" s="95"/>
      <c r="F82" s="95"/>
      <c r="G82" s="95"/>
      <c r="H82" s="95"/>
      <c r="I82" s="95"/>
      <c r="J82" s="95"/>
      <c r="K82" s="95"/>
      <c r="L82" s="95"/>
    </row>
    <row r="83" spans="3:12">
      <c r="C83" s="95"/>
      <c r="D83" s="95"/>
      <c r="E83" s="95"/>
      <c r="F83" s="95"/>
      <c r="G83" s="95"/>
      <c r="H83" s="95"/>
      <c r="I83" s="95"/>
      <c r="J83" s="95"/>
      <c r="K83" s="95"/>
      <c r="L83" s="95"/>
    </row>
    <row r="84" spans="3:12">
      <c r="C84" s="95"/>
      <c r="D84" s="95"/>
      <c r="E84" s="95"/>
      <c r="F84" s="95"/>
      <c r="G84" s="95"/>
      <c r="H84" s="95"/>
      <c r="I84" s="95"/>
      <c r="J84" s="95"/>
      <c r="K84" s="95"/>
      <c r="L84" s="95"/>
    </row>
    <row r="85" spans="3:12">
      <c r="C85" s="95"/>
      <c r="D85" s="95"/>
      <c r="E85" s="95"/>
      <c r="F85" s="95"/>
      <c r="G85" s="95"/>
      <c r="H85" s="95"/>
      <c r="I85" s="95"/>
      <c r="J85" s="95"/>
      <c r="K85" s="95"/>
      <c r="L85" s="95"/>
    </row>
    <row r="86" spans="3:12">
      <c r="C86" s="95"/>
      <c r="D86" s="95"/>
      <c r="E86" s="95"/>
      <c r="F86" s="95"/>
      <c r="G86" s="95"/>
      <c r="H86" s="95"/>
      <c r="I86" s="95"/>
      <c r="J86" s="95"/>
      <c r="K86" s="95"/>
      <c r="L86" s="95"/>
    </row>
    <row r="87" spans="3:12">
      <c r="C87" s="95"/>
      <c r="D87" s="95"/>
      <c r="E87" s="95"/>
      <c r="F87" s="95"/>
      <c r="G87" s="95"/>
      <c r="H87" s="95"/>
      <c r="I87" s="95"/>
      <c r="J87" s="95"/>
      <c r="K87" s="95"/>
      <c r="L87" s="95"/>
    </row>
    <row r="88" spans="3:12">
      <c r="C88" s="95"/>
      <c r="D88" s="95"/>
      <c r="E88" s="95"/>
      <c r="F88" s="95"/>
      <c r="G88" s="95"/>
      <c r="H88" s="95"/>
      <c r="I88" s="95"/>
      <c r="J88" s="95"/>
      <c r="K88" s="95"/>
      <c r="L88" s="95"/>
    </row>
    <row r="89" spans="3:12">
      <c r="C89" s="95"/>
      <c r="D89" s="95"/>
      <c r="E89" s="95"/>
      <c r="F89" s="95"/>
      <c r="G89" s="95"/>
      <c r="H89" s="95"/>
      <c r="I89" s="95"/>
      <c r="J89" s="95"/>
      <c r="K89" s="95"/>
      <c r="L89" s="95"/>
    </row>
    <row r="90" spans="3:12">
      <c r="C90" s="95"/>
      <c r="D90" s="95"/>
      <c r="E90" s="95"/>
      <c r="F90" s="95"/>
      <c r="G90" s="95"/>
      <c r="H90" s="95"/>
      <c r="I90" s="95"/>
      <c r="J90" s="95"/>
      <c r="K90" s="95"/>
      <c r="L90" s="95"/>
    </row>
    <row r="91" spans="3:12">
      <c r="C91" s="95"/>
      <c r="D91" s="95"/>
      <c r="E91" s="95"/>
      <c r="F91" s="95"/>
      <c r="G91" s="95"/>
      <c r="H91" s="95"/>
      <c r="I91" s="95"/>
      <c r="J91" s="95"/>
      <c r="K91" s="95"/>
      <c r="L91" s="95"/>
    </row>
    <row r="92" spans="3:12">
      <c r="C92" s="95"/>
      <c r="D92" s="95"/>
      <c r="E92" s="95"/>
      <c r="F92" s="95"/>
      <c r="G92" s="95"/>
      <c r="H92" s="95"/>
      <c r="I92" s="95"/>
      <c r="J92" s="95"/>
      <c r="K92" s="95"/>
      <c r="L92" s="95"/>
    </row>
    <row r="93" spans="3:12">
      <c r="C93" s="95"/>
      <c r="D93" s="95"/>
      <c r="E93" s="95"/>
      <c r="F93" s="95"/>
      <c r="G93" s="95"/>
      <c r="H93" s="95"/>
      <c r="I93" s="95"/>
      <c r="J93" s="95"/>
      <c r="K93" s="95"/>
      <c r="L93" s="95"/>
    </row>
    <row r="94" spans="3:12">
      <c r="C94" s="95"/>
      <c r="D94" s="95"/>
      <c r="E94" s="95"/>
      <c r="F94" s="95"/>
      <c r="G94" s="95"/>
      <c r="H94" s="95"/>
      <c r="I94" s="95"/>
      <c r="J94" s="95"/>
      <c r="K94" s="95"/>
      <c r="L94" s="95"/>
    </row>
    <row r="95" spans="3:12">
      <c r="C95" s="95"/>
      <c r="D95" s="95"/>
      <c r="E95" s="95"/>
      <c r="F95" s="95"/>
      <c r="G95" s="95"/>
      <c r="H95" s="95"/>
      <c r="I95" s="95"/>
      <c r="J95" s="95"/>
      <c r="K95" s="95"/>
      <c r="L95" s="95"/>
    </row>
    <row r="96" spans="3:12">
      <c r="C96" s="95"/>
      <c r="D96" s="95"/>
      <c r="E96" s="95"/>
      <c r="F96" s="95"/>
      <c r="G96" s="95"/>
      <c r="H96" s="95"/>
      <c r="I96" s="95"/>
      <c r="J96" s="95"/>
      <c r="K96" s="95"/>
      <c r="L96" s="95"/>
    </row>
    <row r="97" spans="3:12">
      <c r="C97" s="95"/>
      <c r="D97" s="95"/>
      <c r="E97" s="95"/>
      <c r="F97" s="95"/>
      <c r="G97" s="95"/>
      <c r="H97" s="95"/>
      <c r="I97" s="95"/>
      <c r="J97" s="95"/>
      <c r="K97" s="95"/>
      <c r="L97" s="95"/>
    </row>
    <row r="98" spans="3:12">
      <c r="C98" s="95"/>
      <c r="D98" s="95"/>
      <c r="E98" s="95"/>
      <c r="F98" s="95"/>
      <c r="G98" s="95"/>
      <c r="H98" s="95"/>
      <c r="I98" s="95"/>
      <c r="J98" s="95"/>
      <c r="K98" s="95"/>
      <c r="L98" s="95"/>
    </row>
  </sheetData>
  <mergeCells count="26">
    <mergeCell ref="C67:L98"/>
    <mergeCell ref="C64:G64"/>
    <mergeCell ref="C36:E36"/>
    <mergeCell ref="C59:D59"/>
    <mergeCell ref="C60:H60"/>
    <mergeCell ref="D33:E33"/>
    <mergeCell ref="D34:E34"/>
    <mergeCell ref="D35:E35"/>
    <mergeCell ref="B5:L5"/>
    <mergeCell ref="C24:E24"/>
    <mergeCell ref="B25:L25"/>
    <mergeCell ref="D27:E27"/>
    <mergeCell ref="D28:E28"/>
    <mergeCell ref="D26:E26"/>
    <mergeCell ref="D29:E29"/>
    <mergeCell ref="D30:E30"/>
    <mergeCell ref="C37:H37"/>
    <mergeCell ref="C43:E43"/>
    <mergeCell ref="C44:K44"/>
    <mergeCell ref="D38:E38"/>
    <mergeCell ref="D39:E39"/>
    <mergeCell ref="D40:E40"/>
    <mergeCell ref="D41:E41"/>
    <mergeCell ref="D42:E42"/>
    <mergeCell ref="D31:E31"/>
    <mergeCell ref="D32:E32"/>
  </mergeCells>
  <pageMargins left="0.31496062992125984" right="0" top="0" bottom="0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ЛС за 2019г.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2021-01-22T09:59:42Z</cp:lastPrinted>
  <dcterms:created xsi:type="dcterms:W3CDTF">2018-12-19T10:45:05Z</dcterms:created>
  <dcterms:modified xsi:type="dcterms:W3CDTF">2021-02-05T07:26:32Z</dcterms:modified>
</cp:coreProperties>
</file>