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8" yWindow="105" windowWidth="15120" windowHeight="8012" activeTab="1"/>
  </bookViews>
  <sheets>
    <sheet name="Перечень-2 лс 2022г. " sheetId="6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А" localSheetId="0">#REF!</definedName>
    <definedName name="А">#REF!</definedName>
    <definedName name="А10" localSheetId="0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 localSheetId="0">#REF!</definedName>
    <definedName name="рас142">#REF!</definedName>
    <definedName name="Специфика">[1]ЭКРБ!$A$1:$A$68</definedName>
    <definedName name="Способ">'[1]Способ закупки'!$A$1:$A$14</definedName>
    <definedName name="та" localSheetId="0">#REF!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 refMode="R1C1"/>
</workbook>
</file>

<file path=xl/calcChain.xml><?xml version="1.0" encoding="utf-8"?>
<calcChain xmlns="http://schemas.openxmlformats.org/spreadsheetml/2006/main">
  <c r="I41" i="6"/>
  <c r="I39" l="1"/>
  <c r="I38"/>
  <c r="I35"/>
  <c r="I34"/>
  <c r="I33"/>
  <c r="I32"/>
  <c r="I31"/>
  <c r="I30"/>
  <c r="I29"/>
  <c r="I28"/>
  <c r="I27"/>
  <c r="I26"/>
  <c r="I25"/>
  <c r="I24"/>
  <c r="I23"/>
  <c r="I22"/>
  <c r="I21"/>
  <c r="I20"/>
  <c r="I17"/>
  <c r="I16"/>
  <c r="I13"/>
  <c r="I12"/>
  <c r="I9"/>
  <c r="I8"/>
  <c r="I7"/>
  <c r="I6"/>
  <c r="I18" l="1"/>
  <c r="I14"/>
  <c r="I40"/>
  <c r="I10"/>
  <c r="I36"/>
</calcChain>
</file>

<file path=xl/sharedStrings.xml><?xml version="1.0" encoding="utf-8"?>
<sst xmlns="http://schemas.openxmlformats.org/spreadsheetml/2006/main" count="184" uniqueCount="79">
  <si>
    <t>П/н</t>
  </si>
  <si>
    <t xml:space="preserve"> МНН</t>
  </si>
  <si>
    <t>Лекарственная  форма</t>
  </si>
  <si>
    <t>Характеристика лекарственных средств (лекарственная форма, дозировка, концентрация)</t>
  </si>
  <si>
    <t>Кол-во, объем</t>
  </si>
  <si>
    <t>Цена,за единицу</t>
  </si>
  <si>
    <t>Общая сумма, утвержденная для закупки, тенге</t>
  </si>
  <si>
    <t>Срок поставки товара</t>
  </si>
  <si>
    <t>1.Лекарственные средства и прочие изделия медицинского назначения:</t>
  </si>
  <si>
    <t>Этанол</t>
  </si>
  <si>
    <t>Спирт этиловый</t>
  </si>
  <si>
    <t>Раствор для наружного применения 90% 50мл</t>
  </si>
  <si>
    <t>фл</t>
  </si>
  <si>
    <t>Раствор для наружного применения 70% 50мл</t>
  </si>
  <si>
    <t>Дротаверин</t>
  </si>
  <si>
    <t>Раствор для иньекций 40 мг/2мл</t>
  </si>
  <si>
    <t>амп</t>
  </si>
  <si>
    <t>Папаверин  гидрохлорид</t>
  </si>
  <si>
    <t>Раствор для иньекций 2 %/2мл</t>
  </si>
  <si>
    <t>Итого лекарственные средства и прочие изделия медицинского назначения:</t>
  </si>
  <si>
    <t xml:space="preserve">      2. Приобретение  хим реактивов:</t>
  </si>
  <si>
    <t>наб</t>
  </si>
  <si>
    <t>LDL - Холестерин -Витал</t>
  </si>
  <si>
    <t>Набор реагентов для определение  концентрации   липопротеидов  низкой  плотности  в сыворотке (плазме) крови  энзиматическим колорометрическим  методом с селективной защитой, без осождения. Кат. № В.13.06</t>
  </si>
  <si>
    <t>Краситель Азур -Эозин по Романовскому</t>
  </si>
  <si>
    <t>предназначен для использования в лабораториях в качестве красителя форменных элементов крови.</t>
  </si>
  <si>
    <t>л</t>
  </si>
  <si>
    <t>уп</t>
  </si>
  <si>
    <t>Итого хим. реактивов:</t>
  </si>
  <si>
    <t>3.Приобретение бакпрепараты:</t>
  </si>
  <si>
    <t>Среда Клиглера (питательная среда для первичной идентификации энтеробактерий)</t>
  </si>
  <si>
    <t>кг</t>
  </si>
  <si>
    <t>Пробирка полимерная с наполнителем (зондом и транспортной средой)</t>
  </si>
  <si>
    <t>шт</t>
  </si>
  <si>
    <t>Итого бакпрепаратов:</t>
  </si>
  <si>
    <t xml:space="preserve">4. Приобретение изделия медицинского назначения:  </t>
  </si>
  <si>
    <t>Индикаторы  120/45 (1000тестов)</t>
  </si>
  <si>
    <t>для  паровой стерилизации</t>
  </si>
  <si>
    <t>Жгут кровоостанавливающий эластичный полуавтоматический 45х2,5см</t>
  </si>
  <si>
    <t>для проведения манипуляций</t>
  </si>
  <si>
    <t>Вата</t>
  </si>
  <si>
    <t>медицинская не стерильная 50 гр</t>
  </si>
  <si>
    <t>Бинт 7*14</t>
  </si>
  <si>
    <t xml:space="preserve"> для фиксации повязок</t>
  </si>
  <si>
    <t>Салфетки спиртовые 65х60мм</t>
  </si>
  <si>
    <t>Лейкопластырь  мед на нетканой основе в катушках р-р 1,25х10м</t>
  </si>
  <si>
    <t>Одноразовые стерильные вакуумные пробирки для забора крови без добавок с белой крышкой 9 мл</t>
  </si>
  <si>
    <t xml:space="preserve">для забора крови </t>
  </si>
  <si>
    <t>Одноразовые стерильные вакуумные пробирки для забора  с активатором свертывания игелем для разделения сыворотки  с  желтой крышкой 5 мл</t>
  </si>
  <si>
    <t>Иглодержатель  для фиксации иглы и пробирки в момент взятия крови из вены</t>
  </si>
  <si>
    <t>Игла двухсторонняя  р-р 0,9х25мм,20Gх1</t>
  </si>
  <si>
    <t>Бумага для медиц-их целей</t>
  </si>
  <si>
    <t>(ЭКГ 57*23*12мм)</t>
  </si>
  <si>
    <t>рул</t>
  </si>
  <si>
    <t xml:space="preserve">Градусник  ртутный медицинский </t>
  </si>
  <si>
    <t>для измерение температуры тела</t>
  </si>
  <si>
    <t>Шприцы 5 гр</t>
  </si>
  <si>
    <t>для иньекции</t>
  </si>
  <si>
    <t>Шприцы 10 гр</t>
  </si>
  <si>
    <t>Шприцы 2 гр</t>
  </si>
  <si>
    <t xml:space="preserve"> Итого изделия медицинского назначения:  </t>
  </si>
  <si>
    <t>Медицинские   салфетки пропитанные с дезинфицирующими средствами с дозатором</t>
  </si>
  <si>
    <t>для обработки и дезинфекции медицинского стола,мед оборудовании и мед изделии</t>
  </si>
  <si>
    <t>Итого</t>
  </si>
  <si>
    <t>Итого лекарственные средства и прочие изделия медицинского назначения (спец.142):</t>
  </si>
  <si>
    <t>Приложения 1</t>
  </si>
  <si>
    <t>Перечень и условия поставки лекарственных средстви изделий медицинского назначения</t>
  </si>
  <si>
    <t>Место поставки товара (код населенного пункта в соответствии с КАТО)</t>
  </si>
  <si>
    <t>Место поставки товара, выполнения работ( улица, дом №, квартира№)</t>
  </si>
  <si>
    <t>431010000 Кызылорда</t>
  </si>
  <si>
    <t>ул.Коркыт Ата 3б</t>
  </si>
  <si>
    <t>март-декабрь</t>
  </si>
  <si>
    <t>6. Приобретение дезинфекцирующие средства</t>
  </si>
  <si>
    <t>Едини-ца измерение</t>
  </si>
  <si>
    <t xml:space="preserve">Шапочка -берет </t>
  </si>
  <si>
    <t>медицинская не стерильная</t>
  </si>
  <si>
    <t>для обработки медицинских инструментов и медицинских изделии</t>
  </si>
  <si>
    <t>для обработки кожи перед иньекцией</t>
  </si>
  <si>
    <t>Дезинфицирующие средства для обработки медицинских инструментов 1л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</si>
</sst>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_-* #,##0&quot;р.&quot;_-;\-* #,##0&quot;р.&quot;_-;_-* &quot;-&quot;&quot;р.&quot;_-;_-@_-"/>
    <numFmt numFmtId="166" formatCode="_(* #,##0_);_(* \(#,##0\);_(* &quot;-&quot;_);_(@_)"/>
    <numFmt numFmtId="167" formatCode="_(* #,##0.00_);_(* \(#,##0.00\);_(* &quot;-&quot;??_);_(@_)"/>
    <numFmt numFmtId="168" formatCode="_-* #,##0.00_р_._-;\-* #,##0.00_р_._-;_-* &quot;-&quot;??_р_._-;_-@_-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9"/>
      <color theme="1"/>
      <name val="Arial Narrow"/>
      <family val="2"/>
      <charset val="204"/>
    </font>
    <font>
      <b/>
      <sz val="9"/>
      <color indexed="8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9"/>
      <name val="Arial Narrow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0">
    <xf numFmtId="0" fontId="0" fillId="0" borderId="0"/>
    <xf numFmtId="0" fontId="6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6" applyNumberFormat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6" applyNumberFormat="0" applyAlignment="0" applyProtection="0"/>
    <xf numFmtId="0" fontId="17" fillId="0" borderId="11" applyNumberFormat="0" applyFill="0" applyAlignment="0" applyProtection="0"/>
    <xf numFmtId="0" fontId="18" fillId="22" borderId="0" applyNumberFormat="0" applyBorder="0" applyAlignment="0" applyProtection="0"/>
    <xf numFmtId="0" fontId="6" fillId="23" borderId="12" applyNumberFormat="0" applyFont="0" applyAlignment="0" applyProtection="0"/>
    <xf numFmtId="0" fontId="19" fillId="20" borderId="13" applyNumberForma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24" fillId="0" borderId="0"/>
    <xf numFmtId="0" fontId="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6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6" fillId="0" borderId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2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2" fontId="27" fillId="0" borderId="2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2" fontId="29" fillId="0" borderId="2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center" wrapText="1"/>
    </xf>
    <xf numFmtId="2" fontId="29" fillId="0" borderId="15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2" fontId="27" fillId="0" borderId="2" xfId="0" applyNumberFormat="1" applyFont="1" applyFill="1" applyBorder="1" applyAlignment="1">
      <alignment horizontal="center" vertical="center" wrapText="1"/>
    </xf>
    <xf numFmtId="2" fontId="29" fillId="0" borderId="2" xfId="0" applyNumberFormat="1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2" fontId="27" fillId="0" borderId="2" xfId="0" applyNumberFormat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2" fontId="29" fillId="0" borderId="2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27" fillId="0" borderId="3" xfId="0" applyFont="1" applyBorder="1" applyAlignment="1">
      <alignment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2" fontId="5" fillId="0" borderId="2" xfId="0" applyNumberFormat="1" applyFont="1" applyFill="1" applyBorder="1" applyAlignment="1">
      <alignment horizontal="center" vertical="center"/>
    </xf>
    <xf numFmtId="0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2" fontId="27" fillId="0" borderId="0" xfId="0" applyNumberFormat="1" applyFont="1"/>
    <xf numFmtId="0" fontId="27" fillId="0" borderId="0" xfId="0" applyFont="1"/>
    <xf numFmtId="0" fontId="29" fillId="0" borderId="0" xfId="0" applyFont="1" applyAlignment="1">
      <alignment vertical="center"/>
    </xf>
    <xf numFmtId="2" fontId="27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49" fontId="28" fillId="0" borderId="1" xfId="45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/>
    <xf numFmtId="0" fontId="27" fillId="0" borderId="1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left" vertical="center" wrapText="1"/>
    </xf>
    <xf numFmtId="0" fontId="29" fillId="0" borderId="2" xfId="0" applyNumberFormat="1" applyFont="1" applyBorder="1" applyAlignment="1">
      <alignment horizontal="center" vertical="center" wrapText="1"/>
    </xf>
    <xf numFmtId="0" fontId="29" fillId="0" borderId="3" xfId="0" applyNumberFormat="1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/>
    </xf>
    <xf numFmtId="0" fontId="27" fillId="0" borderId="4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30" fillId="0" borderId="2" xfId="1" applyFont="1" applyFill="1" applyBorder="1" applyAlignment="1">
      <alignment vertical="center" wrapText="1"/>
    </xf>
    <xf numFmtId="0" fontId="30" fillId="0" borderId="3" xfId="1" applyFont="1" applyFill="1" applyBorder="1" applyAlignment="1">
      <alignment vertical="center" wrapText="1"/>
    </xf>
    <xf numFmtId="0" fontId="30" fillId="0" borderId="4" xfId="1" applyFont="1" applyFill="1" applyBorder="1" applyAlignment="1">
      <alignment vertical="center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Standard_PRICEL_$" xfId="40"/>
    <cellStyle name="Title" xfId="41"/>
    <cellStyle name="Total" xfId="42"/>
    <cellStyle name="Warning Text" xfId="43"/>
    <cellStyle name="Денежный [0] 2" xfId="44"/>
    <cellStyle name="Обычный" xfId="0" builtinId="0"/>
    <cellStyle name="Обычный 2" xfId="45"/>
    <cellStyle name="Обычный 2 2" xfId="46"/>
    <cellStyle name="Обычный 2 2 2" xfId="47"/>
    <cellStyle name="Обычный 2 3" xfId="48"/>
    <cellStyle name="Обычный 3" xfId="49"/>
    <cellStyle name="Обычный 3 2" xfId="50"/>
    <cellStyle name="Обычный 3 3" xfId="51"/>
    <cellStyle name="Обычный 4" xfId="52"/>
    <cellStyle name="Обычный 4 2" xfId="53"/>
    <cellStyle name="Обычный 4 3" xfId="54"/>
    <cellStyle name="Обычный 5" xfId="55"/>
    <cellStyle name="Обычный 5 2" xfId="56"/>
    <cellStyle name="Обычный 6" xfId="57"/>
    <cellStyle name="Обычный 6 2" xfId="58"/>
    <cellStyle name="Обычный 7" xfId="59"/>
    <cellStyle name="Обычный 8" xfId="60"/>
    <cellStyle name="Обычный_Прогноз на 2014 г. от  30.01.2013г.Поликлиника ДВД Кызылорд.обл. (приб. 27.02" xfId="1"/>
    <cellStyle name="Процентный 2" xfId="61"/>
    <cellStyle name="Стиль 1" xfId="62"/>
    <cellStyle name="Тысячи [0]_Диалог Накладная" xfId="63"/>
    <cellStyle name="Тысячи_Диалог Накладная" xfId="64"/>
    <cellStyle name="Финансовый 10" xfId="65"/>
    <cellStyle name="Финансовый 11" xfId="66"/>
    <cellStyle name="Финансовый 12" xfId="67"/>
    <cellStyle name="Финансовый 13" xfId="68"/>
    <cellStyle name="Финансовый 14" xfId="69"/>
    <cellStyle name="Финансовый 15" xfId="70"/>
    <cellStyle name="Финансовый 16" xfId="71"/>
    <cellStyle name="Финансовый 17" xfId="72"/>
    <cellStyle name="Финансовый 18" xfId="73"/>
    <cellStyle name="Финансовый 19" xfId="74"/>
    <cellStyle name="Финансовый 2" xfId="75"/>
    <cellStyle name="Финансовый 20" xfId="76"/>
    <cellStyle name="Финансовый 21" xfId="77"/>
    <cellStyle name="Финансовый 22" xfId="78"/>
    <cellStyle name="Финансовый 23" xfId="79"/>
    <cellStyle name="Финансовый 24" xfId="80"/>
    <cellStyle name="Финансовый 25" xfId="81"/>
    <cellStyle name="Финансовый 26" xfId="82"/>
    <cellStyle name="Финансовый 27" xfId="83"/>
    <cellStyle name="Финансовый 28" xfId="84"/>
    <cellStyle name="Финансовый 29" xfId="85"/>
    <cellStyle name="Финансовый 3" xfId="86"/>
    <cellStyle name="Финансовый 30" xfId="87"/>
    <cellStyle name="Финансовый 31" xfId="88"/>
    <cellStyle name="Финансовый 32" xfId="89"/>
    <cellStyle name="Финансовый 33" xfId="90"/>
    <cellStyle name="Финансовый 34" xfId="91"/>
    <cellStyle name="Финансовый 35" xfId="92"/>
    <cellStyle name="Финансовый 36" xfId="93"/>
    <cellStyle name="Финансовый 4" xfId="94"/>
    <cellStyle name="Финансовый 5" xfId="95"/>
    <cellStyle name="Финансовый 6" xfId="96"/>
    <cellStyle name="Финансовый 7" xfId="97"/>
    <cellStyle name="Финансовый 8" xfId="98"/>
    <cellStyle name="Финансовый 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L41"/>
  <sheetViews>
    <sheetView topLeftCell="A25" zoomScale="90" zoomScaleNormal="90" workbookViewId="0">
      <selection activeCell="C39" sqref="C39"/>
    </sheetView>
  </sheetViews>
  <sheetFormatPr defaultRowHeight="13.1"/>
  <cols>
    <col min="1" max="1" width="0.109375" style="1" customWidth="1"/>
    <col min="2" max="2" width="3.77734375" style="37" customWidth="1"/>
    <col min="3" max="3" width="37.44140625" style="43" customWidth="1"/>
    <col min="4" max="4" width="27.21875" style="38" customWidth="1"/>
    <col min="5" max="5" width="24" style="38" customWidth="1"/>
    <col min="6" max="6" width="5.44140625" style="35" customWidth="1"/>
    <col min="7" max="7" width="5.5546875" style="6" customWidth="1"/>
    <col min="8" max="8" width="5.88671875" style="6" customWidth="1"/>
    <col min="9" max="9" width="8.6640625" style="5" customWidth="1"/>
    <col min="10" max="10" width="6.44140625" style="40" customWidth="1"/>
    <col min="11" max="12" width="8.88671875" style="40"/>
    <col min="13" max="16384" width="8.88671875" style="1"/>
  </cols>
  <sheetData>
    <row r="1" spans="2:12">
      <c r="C1" s="38"/>
      <c r="D1" s="6"/>
      <c r="E1" s="6"/>
      <c r="F1" s="38"/>
      <c r="G1" s="38"/>
      <c r="H1" s="39" t="s">
        <v>65</v>
      </c>
    </row>
    <row r="2" spans="2:12" ht="14.4">
      <c r="C2" s="40"/>
      <c r="D2" s="2" t="s">
        <v>66</v>
      </c>
      <c r="E2" s="6"/>
      <c r="F2" s="38"/>
      <c r="G2" s="38"/>
      <c r="H2" s="42"/>
    </row>
    <row r="3" spans="2:12">
      <c r="D3" s="41"/>
      <c r="F3" s="6"/>
    </row>
    <row r="4" spans="2:12" s="3" customFormat="1" ht="57.6" customHeight="1">
      <c r="B4" s="44" t="s">
        <v>0</v>
      </c>
      <c r="C4" s="45" t="s">
        <v>1</v>
      </c>
      <c r="D4" s="46" t="s">
        <v>2</v>
      </c>
      <c r="E4" s="47" t="s">
        <v>3</v>
      </c>
      <c r="F4" s="7" t="s">
        <v>73</v>
      </c>
      <c r="G4" s="7" t="s">
        <v>4</v>
      </c>
      <c r="H4" s="7" t="s">
        <v>5</v>
      </c>
      <c r="I4" s="8" t="s">
        <v>6</v>
      </c>
      <c r="J4" s="7" t="s">
        <v>7</v>
      </c>
      <c r="K4" s="48" t="s">
        <v>67</v>
      </c>
      <c r="L4" s="48" t="s">
        <v>68</v>
      </c>
    </row>
    <row r="5" spans="2:12" ht="17.7" customHeight="1">
      <c r="B5" s="56" t="s">
        <v>8</v>
      </c>
      <c r="C5" s="57"/>
      <c r="D5" s="57"/>
      <c r="E5" s="57"/>
      <c r="F5" s="57"/>
      <c r="G5" s="57"/>
      <c r="H5" s="57"/>
      <c r="I5" s="57"/>
    </row>
    <row r="6" spans="2:12" s="4" customFormat="1" ht="22.25" customHeight="1">
      <c r="B6" s="49">
        <v>1</v>
      </c>
      <c r="C6" s="9" t="s">
        <v>9</v>
      </c>
      <c r="D6" s="10" t="s">
        <v>10</v>
      </c>
      <c r="E6" s="10" t="s">
        <v>11</v>
      </c>
      <c r="F6" s="11" t="s">
        <v>12</v>
      </c>
      <c r="G6" s="12">
        <v>70</v>
      </c>
      <c r="H6" s="12">
        <v>132.24</v>
      </c>
      <c r="I6" s="12">
        <f>H6*G6</f>
        <v>9256.8000000000011</v>
      </c>
      <c r="J6" s="14" t="s">
        <v>71</v>
      </c>
      <c r="K6" s="14" t="s">
        <v>69</v>
      </c>
      <c r="L6" s="30" t="s">
        <v>70</v>
      </c>
    </row>
    <row r="7" spans="2:12" s="4" customFormat="1" ht="20.3" customHeight="1">
      <c r="B7" s="49">
        <v>2</v>
      </c>
      <c r="C7" s="9" t="s">
        <v>9</v>
      </c>
      <c r="D7" s="10" t="s">
        <v>10</v>
      </c>
      <c r="E7" s="10" t="s">
        <v>13</v>
      </c>
      <c r="F7" s="11" t="s">
        <v>12</v>
      </c>
      <c r="G7" s="12">
        <v>50</v>
      </c>
      <c r="H7" s="12">
        <v>128.28</v>
      </c>
      <c r="I7" s="13">
        <f>H7*G7</f>
        <v>6414</v>
      </c>
      <c r="J7" s="14" t="s">
        <v>71</v>
      </c>
      <c r="K7" s="14" t="s">
        <v>69</v>
      </c>
      <c r="L7" s="30" t="s">
        <v>70</v>
      </c>
    </row>
    <row r="8" spans="2:12" s="4" customFormat="1" ht="20.3" customHeight="1">
      <c r="B8" s="49">
        <v>3</v>
      </c>
      <c r="C8" s="9" t="s">
        <v>14</v>
      </c>
      <c r="D8" s="10" t="s">
        <v>14</v>
      </c>
      <c r="E8" s="10" t="s">
        <v>15</v>
      </c>
      <c r="F8" s="11" t="s">
        <v>16</v>
      </c>
      <c r="G8" s="12">
        <v>10</v>
      </c>
      <c r="H8" s="12">
        <v>55.64</v>
      </c>
      <c r="I8" s="13">
        <f>G8*H8</f>
        <v>556.4</v>
      </c>
      <c r="J8" s="14" t="s">
        <v>71</v>
      </c>
      <c r="K8" s="14" t="s">
        <v>69</v>
      </c>
      <c r="L8" s="30" t="s">
        <v>70</v>
      </c>
    </row>
    <row r="9" spans="2:12" s="4" customFormat="1" ht="20.3" customHeight="1">
      <c r="B9" s="49">
        <v>5</v>
      </c>
      <c r="C9" s="9" t="s">
        <v>17</v>
      </c>
      <c r="D9" s="10" t="s">
        <v>17</v>
      </c>
      <c r="E9" s="10" t="s">
        <v>18</v>
      </c>
      <c r="F9" s="11" t="s">
        <v>16</v>
      </c>
      <c r="G9" s="12">
        <v>30</v>
      </c>
      <c r="H9" s="12">
        <v>42</v>
      </c>
      <c r="I9" s="13">
        <f t="shared" ref="I9" si="0">G9*H9</f>
        <v>1260</v>
      </c>
      <c r="J9" s="14" t="s">
        <v>71</v>
      </c>
      <c r="K9" s="14" t="s">
        <v>69</v>
      </c>
      <c r="L9" s="30" t="s">
        <v>70</v>
      </c>
    </row>
    <row r="10" spans="2:12" ht="19" customHeight="1">
      <c r="B10" s="49"/>
      <c r="C10" s="58" t="s">
        <v>19</v>
      </c>
      <c r="D10" s="58"/>
      <c r="E10" s="58"/>
      <c r="F10" s="14"/>
      <c r="G10" s="14"/>
      <c r="H10" s="14"/>
      <c r="I10" s="15">
        <f>SUM(I6:I9)</f>
        <v>17487.2</v>
      </c>
      <c r="J10" s="14"/>
      <c r="K10" s="14"/>
      <c r="L10" s="30"/>
    </row>
    <row r="11" spans="2:12" ht="17.7" customHeight="1">
      <c r="B11" s="59" t="s">
        <v>20</v>
      </c>
      <c r="C11" s="60"/>
      <c r="D11" s="60"/>
      <c r="E11" s="60"/>
      <c r="F11" s="60"/>
      <c r="G11" s="60"/>
      <c r="H11" s="60"/>
      <c r="I11" s="60"/>
      <c r="J11" s="14"/>
      <c r="K11" s="14"/>
      <c r="L11" s="30"/>
    </row>
    <row r="12" spans="2:12" s="4" customFormat="1" ht="36.65" customHeight="1">
      <c r="B12" s="49">
        <v>6</v>
      </c>
      <c r="C12" s="9" t="s">
        <v>22</v>
      </c>
      <c r="D12" s="54" t="s">
        <v>23</v>
      </c>
      <c r="E12" s="55"/>
      <c r="F12" s="12" t="s">
        <v>21</v>
      </c>
      <c r="G12" s="12">
        <v>1</v>
      </c>
      <c r="H12" s="12">
        <v>118559</v>
      </c>
      <c r="I12" s="13">
        <f t="shared" ref="I12:I13" si="1">G12*H12</f>
        <v>118559</v>
      </c>
      <c r="J12" s="14" t="s">
        <v>71</v>
      </c>
      <c r="K12" s="14" t="s">
        <v>69</v>
      </c>
      <c r="L12" s="30" t="s">
        <v>70</v>
      </c>
    </row>
    <row r="13" spans="2:12" s="4" customFormat="1" ht="24.25" customHeight="1">
      <c r="B13" s="49">
        <v>7</v>
      </c>
      <c r="C13" s="16" t="s">
        <v>24</v>
      </c>
      <c r="D13" s="54" t="s">
        <v>25</v>
      </c>
      <c r="E13" s="55"/>
      <c r="F13" s="12" t="s">
        <v>26</v>
      </c>
      <c r="G13" s="12">
        <v>1</v>
      </c>
      <c r="H13" s="12">
        <v>3638</v>
      </c>
      <c r="I13" s="13">
        <f t="shared" si="1"/>
        <v>3638</v>
      </c>
      <c r="J13" s="14" t="s">
        <v>71</v>
      </c>
      <c r="K13" s="14" t="s">
        <v>69</v>
      </c>
      <c r="L13" s="30" t="s">
        <v>70</v>
      </c>
    </row>
    <row r="14" spans="2:12" s="4" customFormat="1" ht="14.4" customHeight="1">
      <c r="B14" s="49"/>
      <c r="C14" s="63" t="s">
        <v>28</v>
      </c>
      <c r="D14" s="64"/>
      <c r="E14" s="65"/>
      <c r="F14" s="17"/>
      <c r="G14" s="18"/>
      <c r="H14" s="18"/>
      <c r="I14" s="19">
        <f>SUM(I12:I13)</f>
        <v>122197</v>
      </c>
      <c r="J14" s="10"/>
      <c r="K14" s="14"/>
      <c r="L14" s="30"/>
    </row>
    <row r="15" spans="2:12" ht="17.05" customHeight="1">
      <c r="B15" s="49"/>
      <c r="C15" s="66" t="s">
        <v>29</v>
      </c>
      <c r="D15" s="67"/>
      <c r="E15" s="67"/>
      <c r="F15" s="67"/>
      <c r="G15" s="67"/>
      <c r="H15" s="68"/>
      <c r="I15" s="13"/>
      <c r="J15" s="50"/>
      <c r="K15" s="14"/>
      <c r="L15" s="30"/>
    </row>
    <row r="16" spans="2:12" s="4" customFormat="1" ht="25.55" customHeight="1">
      <c r="B16" s="49">
        <v>8</v>
      </c>
      <c r="C16" s="16" t="s">
        <v>30</v>
      </c>
      <c r="D16" s="69" t="s">
        <v>30</v>
      </c>
      <c r="E16" s="70"/>
      <c r="F16" s="20" t="s">
        <v>31</v>
      </c>
      <c r="G16" s="21">
        <v>0.25</v>
      </c>
      <c r="H16" s="12">
        <v>7850</v>
      </c>
      <c r="I16" s="22">
        <f>G16*H16</f>
        <v>1962.5</v>
      </c>
      <c r="J16" s="14" t="s">
        <v>71</v>
      </c>
      <c r="K16" s="14" t="s">
        <v>69</v>
      </c>
      <c r="L16" s="30" t="s">
        <v>70</v>
      </c>
    </row>
    <row r="17" spans="2:12" s="4" customFormat="1" ht="27.5" customHeight="1">
      <c r="B17" s="49">
        <v>9</v>
      </c>
      <c r="C17" s="16" t="s">
        <v>32</v>
      </c>
      <c r="D17" s="69" t="s">
        <v>32</v>
      </c>
      <c r="E17" s="70"/>
      <c r="F17" s="20" t="s">
        <v>33</v>
      </c>
      <c r="G17" s="20">
        <v>500</v>
      </c>
      <c r="H17" s="12">
        <v>230</v>
      </c>
      <c r="I17" s="22">
        <f>G17*H17</f>
        <v>115000</v>
      </c>
      <c r="J17" s="14" t="s">
        <v>71</v>
      </c>
      <c r="K17" s="14" t="s">
        <v>69</v>
      </c>
      <c r="L17" s="30" t="s">
        <v>70</v>
      </c>
    </row>
    <row r="18" spans="2:12" ht="16.399999999999999" customHeight="1">
      <c r="B18" s="51"/>
      <c r="C18" s="71" t="s">
        <v>34</v>
      </c>
      <c r="D18" s="72"/>
      <c r="E18" s="73"/>
      <c r="F18" s="11"/>
      <c r="G18" s="12"/>
      <c r="H18" s="12"/>
      <c r="I18" s="23">
        <f>SUM(I16:I17)</f>
        <v>116962.5</v>
      </c>
      <c r="J18" s="50"/>
      <c r="K18" s="14"/>
      <c r="L18" s="30"/>
    </row>
    <row r="19" spans="2:12" ht="18.350000000000001" customHeight="1">
      <c r="B19" s="49"/>
      <c r="C19" s="66" t="s">
        <v>35</v>
      </c>
      <c r="D19" s="67"/>
      <c r="E19" s="67"/>
      <c r="F19" s="67"/>
      <c r="G19" s="67"/>
      <c r="H19" s="67"/>
      <c r="I19" s="67"/>
      <c r="J19" s="50"/>
      <c r="K19" s="14"/>
      <c r="L19" s="30"/>
    </row>
    <row r="20" spans="2:12" ht="22.95" customHeight="1">
      <c r="B20" s="49">
        <v>10</v>
      </c>
      <c r="C20" s="16" t="s">
        <v>36</v>
      </c>
      <c r="D20" s="61" t="s">
        <v>37</v>
      </c>
      <c r="E20" s="62"/>
      <c r="F20" s="20" t="s">
        <v>27</v>
      </c>
      <c r="G20" s="20">
        <v>1</v>
      </c>
      <c r="H20" s="20">
        <v>2502</v>
      </c>
      <c r="I20" s="25">
        <f>G20*H20</f>
        <v>2502</v>
      </c>
      <c r="J20" s="14" t="s">
        <v>71</v>
      </c>
      <c r="K20" s="14" t="s">
        <v>69</v>
      </c>
      <c r="L20" s="30" t="s">
        <v>70</v>
      </c>
    </row>
    <row r="21" spans="2:12" ht="24.9" customHeight="1">
      <c r="B21" s="49">
        <v>11</v>
      </c>
      <c r="C21" s="16" t="s">
        <v>38</v>
      </c>
      <c r="D21" s="61" t="s">
        <v>39</v>
      </c>
      <c r="E21" s="62"/>
      <c r="F21" s="24" t="s">
        <v>33</v>
      </c>
      <c r="G21" s="20">
        <v>5</v>
      </c>
      <c r="H21" s="20">
        <v>547.71</v>
      </c>
      <c r="I21" s="25">
        <f>G21*H21</f>
        <v>2738.55</v>
      </c>
      <c r="J21" s="14" t="s">
        <v>71</v>
      </c>
      <c r="K21" s="14" t="s">
        <v>69</v>
      </c>
      <c r="L21" s="30" t="s">
        <v>70</v>
      </c>
    </row>
    <row r="22" spans="2:12" ht="22.95" customHeight="1">
      <c r="B22" s="49">
        <v>12</v>
      </c>
      <c r="C22" s="9" t="s">
        <v>40</v>
      </c>
      <c r="D22" s="61" t="s">
        <v>41</v>
      </c>
      <c r="E22" s="62"/>
      <c r="F22" s="24" t="s">
        <v>27</v>
      </c>
      <c r="G22" s="20">
        <v>60</v>
      </c>
      <c r="H22" s="20">
        <v>160</v>
      </c>
      <c r="I22" s="25">
        <f t="shared" ref="I22:I35" si="2">H22*G22</f>
        <v>9600</v>
      </c>
      <c r="J22" s="14" t="s">
        <v>71</v>
      </c>
      <c r="K22" s="14" t="s">
        <v>69</v>
      </c>
      <c r="L22" s="30" t="s">
        <v>70</v>
      </c>
    </row>
    <row r="23" spans="2:12" ht="21.6" customHeight="1">
      <c r="B23" s="49">
        <v>13</v>
      </c>
      <c r="C23" s="9" t="s">
        <v>42</v>
      </c>
      <c r="D23" s="61" t="s">
        <v>43</v>
      </c>
      <c r="E23" s="62"/>
      <c r="F23" s="24" t="s">
        <v>33</v>
      </c>
      <c r="G23" s="20">
        <v>200</v>
      </c>
      <c r="H23" s="20">
        <v>120</v>
      </c>
      <c r="I23" s="25">
        <f t="shared" si="2"/>
        <v>24000</v>
      </c>
      <c r="J23" s="14" t="s">
        <v>71</v>
      </c>
      <c r="K23" s="14" t="s">
        <v>69</v>
      </c>
      <c r="L23" s="30" t="s">
        <v>70</v>
      </c>
    </row>
    <row r="24" spans="2:12" ht="20.3" customHeight="1">
      <c r="B24" s="49">
        <v>14</v>
      </c>
      <c r="C24" s="9" t="s">
        <v>44</v>
      </c>
      <c r="D24" s="61" t="s">
        <v>77</v>
      </c>
      <c r="E24" s="62"/>
      <c r="F24" s="24" t="s">
        <v>33</v>
      </c>
      <c r="G24" s="20">
        <v>10000</v>
      </c>
      <c r="H24" s="20">
        <v>10</v>
      </c>
      <c r="I24" s="25">
        <f t="shared" si="2"/>
        <v>100000</v>
      </c>
      <c r="J24" s="14" t="s">
        <v>71</v>
      </c>
      <c r="K24" s="14" t="s">
        <v>69</v>
      </c>
      <c r="L24" s="30" t="s">
        <v>70</v>
      </c>
    </row>
    <row r="25" spans="2:12" ht="25.55" customHeight="1">
      <c r="B25" s="49">
        <v>15</v>
      </c>
      <c r="C25" s="16" t="s">
        <v>45</v>
      </c>
      <c r="D25" s="61" t="s">
        <v>43</v>
      </c>
      <c r="E25" s="62"/>
      <c r="F25" s="20" t="s">
        <v>33</v>
      </c>
      <c r="G25" s="20">
        <v>50</v>
      </c>
      <c r="H25" s="20">
        <v>220</v>
      </c>
      <c r="I25" s="25">
        <f t="shared" si="2"/>
        <v>11000</v>
      </c>
      <c r="J25" s="14" t="s">
        <v>71</v>
      </c>
      <c r="K25" s="14" t="s">
        <v>69</v>
      </c>
      <c r="L25" s="30" t="s">
        <v>70</v>
      </c>
    </row>
    <row r="26" spans="2:12" ht="23.6">
      <c r="B26" s="49">
        <v>16</v>
      </c>
      <c r="C26" s="16" t="s">
        <v>46</v>
      </c>
      <c r="D26" s="61" t="s">
        <v>47</v>
      </c>
      <c r="E26" s="62"/>
      <c r="F26" s="20" t="s">
        <v>33</v>
      </c>
      <c r="G26" s="20">
        <v>100</v>
      </c>
      <c r="H26" s="20">
        <v>80</v>
      </c>
      <c r="I26" s="25">
        <f t="shared" si="2"/>
        <v>8000</v>
      </c>
      <c r="J26" s="14" t="s">
        <v>71</v>
      </c>
      <c r="K26" s="14" t="s">
        <v>69</v>
      </c>
      <c r="L26" s="30" t="s">
        <v>70</v>
      </c>
    </row>
    <row r="27" spans="2:12" ht="36" customHeight="1">
      <c r="B27" s="49">
        <v>17</v>
      </c>
      <c r="C27" s="16" t="s">
        <v>48</v>
      </c>
      <c r="D27" s="61" t="s">
        <v>47</v>
      </c>
      <c r="E27" s="62"/>
      <c r="F27" s="20" t="s">
        <v>33</v>
      </c>
      <c r="G27" s="20">
        <v>100</v>
      </c>
      <c r="H27" s="20">
        <v>100</v>
      </c>
      <c r="I27" s="25">
        <f t="shared" si="2"/>
        <v>10000</v>
      </c>
      <c r="J27" s="14" t="s">
        <v>71</v>
      </c>
      <c r="K27" s="14" t="s">
        <v>69</v>
      </c>
      <c r="L27" s="30" t="s">
        <v>70</v>
      </c>
    </row>
    <row r="28" spans="2:12" ht="26.85" customHeight="1">
      <c r="B28" s="49">
        <v>18</v>
      </c>
      <c r="C28" s="16" t="s">
        <v>49</v>
      </c>
      <c r="D28" s="61" t="s">
        <v>47</v>
      </c>
      <c r="E28" s="62"/>
      <c r="F28" s="20" t="s">
        <v>33</v>
      </c>
      <c r="G28" s="20">
        <v>200</v>
      </c>
      <c r="H28" s="20">
        <v>30</v>
      </c>
      <c r="I28" s="25">
        <f t="shared" si="2"/>
        <v>6000</v>
      </c>
      <c r="J28" s="14" t="s">
        <v>71</v>
      </c>
      <c r="K28" s="14" t="s">
        <v>69</v>
      </c>
      <c r="L28" s="30" t="s">
        <v>70</v>
      </c>
    </row>
    <row r="29" spans="2:12" ht="21.6" customHeight="1">
      <c r="B29" s="49">
        <v>19</v>
      </c>
      <c r="C29" s="16" t="s">
        <v>50</v>
      </c>
      <c r="D29" s="61" t="s">
        <v>47</v>
      </c>
      <c r="E29" s="62"/>
      <c r="F29" s="20" t="s">
        <v>33</v>
      </c>
      <c r="G29" s="20">
        <v>200</v>
      </c>
      <c r="H29" s="20">
        <v>60</v>
      </c>
      <c r="I29" s="25">
        <f t="shared" si="2"/>
        <v>12000</v>
      </c>
      <c r="J29" s="14" t="s">
        <v>71</v>
      </c>
      <c r="K29" s="14" t="s">
        <v>69</v>
      </c>
      <c r="L29" s="30" t="s">
        <v>70</v>
      </c>
    </row>
    <row r="30" spans="2:12" ht="22.95" customHeight="1">
      <c r="B30" s="49">
        <v>20</v>
      </c>
      <c r="C30" s="9" t="s">
        <v>51</v>
      </c>
      <c r="D30" s="61" t="s">
        <v>52</v>
      </c>
      <c r="E30" s="62"/>
      <c r="F30" s="24" t="s">
        <v>53</v>
      </c>
      <c r="G30" s="20">
        <v>60</v>
      </c>
      <c r="H30" s="20">
        <v>400</v>
      </c>
      <c r="I30" s="25">
        <f t="shared" si="2"/>
        <v>24000</v>
      </c>
      <c r="J30" s="14" t="s">
        <v>71</v>
      </c>
      <c r="K30" s="14" t="s">
        <v>69</v>
      </c>
      <c r="L30" s="30" t="s">
        <v>70</v>
      </c>
    </row>
    <row r="31" spans="2:12" ht="21.6" customHeight="1">
      <c r="B31" s="49">
        <v>21</v>
      </c>
      <c r="C31" s="9" t="s">
        <v>54</v>
      </c>
      <c r="D31" s="61" t="s">
        <v>55</v>
      </c>
      <c r="E31" s="62"/>
      <c r="F31" s="24" t="s">
        <v>33</v>
      </c>
      <c r="G31" s="20">
        <v>10</v>
      </c>
      <c r="H31" s="20">
        <v>1100</v>
      </c>
      <c r="I31" s="25">
        <f t="shared" si="2"/>
        <v>11000</v>
      </c>
      <c r="J31" s="14" t="s">
        <v>71</v>
      </c>
      <c r="K31" s="14" t="s">
        <v>69</v>
      </c>
      <c r="L31" s="30" t="s">
        <v>70</v>
      </c>
    </row>
    <row r="32" spans="2:12" ht="21.6" customHeight="1">
      <c r="B32" s="49">
        <v>22</v>
      </c>
      <c r="C32" s="9" t="s">
        <v>56</v>
      </c>
      <c r="D32" s="61" t="s">
        <v>57</v>
      </c>
      <c r="E32" s="62"/>
      <c r="F32" s="24" t="s">
        <v>33</v>
      </c>
      <c r="G32" s="20">
        <v>300</v>
      </c>
      <c r="H32" s="20">
        <v>20</v>
      </c>
      <c r="I32" s="25">
        <f t="shared" si="2"/>
        <v>6000</v>
      </c>
      <c r="J32" s="14" t="s">
        <v>71</v>
      </c>
      <c r="K32" s="14" t="s">
        <v>69</v>
      </c>
      <c r="L32" s="30" t="s">
        <v>70</v>
      </c>
    </row>
    <row r="33" spans="2:12" ht="22.95" customHeight="1">
      <c r="B33" s="49">
        <v>23</v>
      </c>
      <c r="C33" s="9" t="s">
        <v>58</v>
      </c>
      <c r="D33" s="61" t="s">
        <v>57</v>
      </c>
      <c r="E33" s="62"/>
      <c r="F33" s="24" t="s">
        <v>33</v>
      </c>
      <c r="G33" s="20">
        <v>100</v>
      </c>
      <c r="H33" s="20">
        <v>30</v>
      </c>
      <c r="I33" s="25">
        <f t="shared" si="2"/>
        <v>3000</v>
      </c>
      <c r="J33" s="14" t="s">
        <v>71</v>
      </c>
      <c r="K33" s="14" t="s">
        <v>69</v>
      </c>
      <c r="L33" s="30" t="s">
        <v>70</v>
      </c>
    </row>
    <row r="34" spans="2:12" ht="20.3" customHeight="1">
      <c r="B34" s="49">
        <v>24</v>
      </c>
      <c r="C34" s="9" t="s">
        <v>59</v>
      </c>
      <c r="D34" s="61" t="s">
        <v>57</v>
      </c>
      <c r="E34" s="62"/>
      <c r="F34" s="24" t="s">
        <v>33</v>
      </c>
      <c r="G34" s="20">
        <v>200</v>
      </c>
      <c r="H34" s="20">
        <v>15</v>
      </c>
      <c r="I34" s="25">
        <f t="shared" si="2"/>
        <v>3000</v>
      </c>
      <c r="J34" s="14" t="s">
        <v>71</v>
      </c>
      <c r="K34" s="14" t="s">
        <v>69</v>
      </c>
      <c r="L34" s="30" t="s">
        <v>70</v>
      </c>
    </row>
    <row r="35" spans="2:12" ht="23.6" customHeight="1">
      <c r="B35" s="49">
        <v>25</v>
      </c>
      <c r="C35" s="16" t="s">
        <v>74</v>
      </c>
      <c r="D35" s="69" t="s">
        <v>75</v>
      </c>
      <c r="E35" s="70"/>
      <c r="F35" s="20" t="s">
        <v>33</v>
      </c>
      <c r="G35" s="20">
        <v>200</v>
      </c>
      <c r="H35" s="20">
        <v>30</v>
      </c>
      <c r="I35" s="25">
        <f t="shared" si="2"/>
        <v>6000</v>
      </c>
      <c r="J35" s="14" t="s">
        <v>71</v>
      </c>
      <c r="K35" s="14" t="s">
        <v>69</v>
      </c>
      <c r="L35" s="30" t="s">
        <v>70</v>
      </c>
    </row>
    <row r="36" spans="2:12" ht="17.05" customHeight="1">
      <c r="B36" s="49"/>
      <c r="C36" s="63" t="s">
        <v>60</v>
      </c>
      <c r="D36" s="64"/>
      <c r="E36" s="31"/>
      <c r="F36" s="26"/>
      <c r="G36" s="27"/>
      <c r="H36" s="27"/>
      <c r="I36" s="28">
        <f>SUM(I20:I35)</f>
        <v>238840.55</v>
      </c>
      <c r="J36" s="50"/>
      <c r="K36" s="14"/>
      <c r="L36" s="30"/>
    </row>
    <row r="37" spans="2:12" ht="17.05" customHeight="1">
      <c r="B37" s="49"/>
      <c r="C37" s="66" t="s">
        <v>72</v>
      </c>
      <c r="D37" s="67"/>
      <c r="E37" s="67"/>
      <c r="F37" s="67"/>
      <c r="G37" s="67"/>
      <c r="H37" s="68"/>
      <c r="I37" s="28"/>
      <c r="J37" s="50"/>
      <c r="K37" s="14"/>
      <c r="L37" s="30"/>
    </row>
    <row r="38" spans="2:12" ht="24.25" customHeight="1">
      <c r="B38" s="49">
        <v>26</v>
      </c>
      <c r="C38" s="30" t="s">
        <v>61</v>
      </c>
      <c r="D38" s="54" t="s">
        <v>62</v>
      </c>
      <c r="E38" s="55"/>
      <c r="F38" s="12" t="s">
        <v>27</v>
      </c>
      <c r="G38" s="12">
        <v>50</v>
      </c>
      <c r="H38" s="29">
        <v>4500</v>
      </c>
      <c r="I38" s="22">
        <f>G38*H38</f>
        <v>225000</v>
      </c>
      <c r="J38" s="14" t="s">
        <v>71</v>
      </c>
      <c r="K38" s="14" t="s">
        <v>69</v>
      </c>
      <c r="L38" s="30" t="s">
        <v>70</v>
      </c>
    </row>
    <row r="39" spans="2:12" ht="26.2" customHeight="1">
      <c r="B39" s="49">
        <v>27</v>
      </c>
      <c r="C39" s="30" t="s">
        <v>78</v>
      </c>
      <c r="D39" s="54" t="s">
        <v>76</v>
      </c>
      <c r="E39" s="55"/>
      <c r="F39" s="12" t="s">
        <v>26</v>
      </c>
      <c r="G39" s="12">
        <v>100</v>
      </c>
      <c r="H39" s="29">
        <v>3500</v>
      </c>
      <c r="I39" s="22">
        <f>G39*H39</f>
        <v>350000</v>
      </c>
      <c r="J39" s="14" t="s">
        <v>71</v>
      </c>
      <c r="K39" s="14" t="s">
        <v>69</v>
      </c>
      <c r="L39" s="30" t="s">
        <v>70</v>
      </c>
    </row>
    <row r="40" spans="2:12" ht="18.350000000000001" customHeight="1">
      <c r="B40" s="49"/>
      <c r="C40" s="52" t="s">
        <v>63</v>
      </c>
      <c r="D40" s="31"/>
      <c r="E40" s="32"/>
      <c r="F40" s="33"/>
      <c r="G40" s="34"/>
      <c r="H40" s="29"/>
      <c r="I40" s="28">
        <f>SUM(I38:I39)</f>
        <v>575000</v>
      </c>
      <c r="J40" s="14"/>
      <c r="K40" s="14"/>
      <c r="L40" s="30"/>
    </row>
    <row r="41" spans="2:12" ht="19" customHeight="1">
      <c r="B41" s="53"/>
      <c r="C41" s="74" t="s">
        <v>64</v>
      </c>
      <c r="D41" s="75"/>
      <c r="E41" s="75"/>
      <c r="F41" s="75"/>
      <c r="G41" s="76"/>
      <c r="H41" s="20"/>
      <c r="I41" s="36">
        <f>I10+I14+I18+I36+I40</f>
        <v>1070487.25</v>
      </c>
      <c r="J41" s="50"/>
      <c r="K41" s="14"/>
      <c r="L41" s="30"/>
    </row>
  </sheetData>
  <mergeCells count="32">
    <mergeCell ref="D38:E38"/>
    <mergeCell ref="D39:E39"/>
    <mergeCell ref="C41:G41"/>
    <mergeCell ref="D35:E35"/>
    <mergeCell ref="C36:D36"/>
    <mergeCell ref="C37:H37"/>
    <mergeCell ref="D34:E34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22:E22"/>
    <mergeCell ref="C14:E14"/>
    <mergeCell ref="C15:H15"/>
    <mergeCell ref="D16:E16"/>
    <mergeCell ref="D17:E17"/>
    <mergeCell ref="C18:E18"/>
    <mergeCell ref="C19:I19"/>
    <mergeCell ref="D20:E20"/>
    <mergeCell ref="D21:E21"/>
    <mergeCell ref="D13:E13"/>
    <mergeCell ref="D12:E12"/>
    <mergeCell ref="B5:I5"/>
    <mergeCell ref="C10:E10"/>
    <mergeCell ref="B11:I11"/>
  </mergeCells>
  <pageMargins left="0.31496062992125984" right="0" top="0.19685039370078741" bottom="0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F17" sqref="F17"/>
    </sheetView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Перечень-2 лс 2022г. 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2022-02-28T05:50:39Z</dcterms:modified>
</cp:coreProperties>
</file>